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2DO TRIMESTRE 2025\PUBLICAR\2. CONTENIDO CONTABLE\"/>
    </mc:Choice>
  </mc:AlternateContent>
  <xr:revisionPtr revIDLastSave="0" documentId="13_ncr:1_{5B1A0127-A0E6-46DD-8BDA-02A240B55252}" xr6:coauthVersionLast="47" xr6:coauthVersionMax="47" xr10:uidLastSave="{00000000-0000-0000-0000-000000000000}"/>
  <bookViews>
    <workbookView xWindow="-120" yWindow="-120" windowWidth="20730" windowHeight="11160" firstSheet="4" activeTab="14" xr2:uid="{00000000-000D-0000-FFFF-FFFF00000000}"/>
  </bookViews>
  <sheets>
    <sheet name="IC-8" sheetId="1" r:id="rId1"/>
    <sheet name="IC-9" sheetId="2" r:id="rId2"/>
    <sheet name="IC-10" sheetId="3" r:id="rId3"/>
    <sheet name="IC-11" sheetId="4" r:id="rId4"/>
    <sheet name="IC-12" sheetId="5" r:id="rId5"/>
    <sheet name="IC-13" sheetId="6" r:id="rId6"/>
    <sheet name="IC-14" sheetId="7" r:id="rId7"/>
    <sheet name="IC-15" sheetId="8" r:id="rId8"/>
    <sheet name="IC-16" sheetId="9" r:id="rId9"/>
    <sheet name="IC-17" sheetId="10" r:id="rId10"/>
    <sheet name="IC-18" sheetId="11" r:id="rId11"/>
    <sheet name="IC-19" sheetId="12" r:id="rId12"/>
    <sheet name="IC-20" sheetId="13" r:id="rId13"/>
    <sheet name="IC-21" sheetId="17" r:id="rId14"/>
    <sheet name="IC-22" sheetId="15" r:id="rId15"/>
    <sheet name="IC-23" sheetId="16" r:id="rId16"/>
  </sheets>
  <externalReferences>
    <externalReference r:id="rId17"/>
    <externalReference r:id="rId18"/>
    <externalReference r:id="rId19"/>
  </externalReferences>
  <definedNames>
    <definedName name="_xlnm.Print_Area" localSheetId="2">'IC-10'!$A$1:$G$38</definedName>
    <definedName name="_xlnm.Print_Area" localSheetId="3">'IC-11'!$A$1:$E$36</definedName>
    <definedName name="_xlnm.Print_Area" localSheetId="4">'IC-12'!$A$1:$G$52</definedName>
    <definedName name="_xlnm.Print_Area" localSheetId="5">'IC-13'!$A$1:$D$38</definedName>
    <definedName name="_xlnm.Print_Area" localSheetId="6">'IC-14'!$A$1:$D$35</definedName>
    <definedName name="_xlnm.Print_Area" localSheetId="7">'IC-15'!$A$1:$G$36</definedName>
    <definedName name="_xlnm.Print_Area" localSheetId="8">'IC-16'!$A$1:$F$33</definedName>
    <definedName name="_xlnm.Print_Area" localSheetId="9">'IC-17'!$A$1:$E$44</definedName>
    <definedName name="_xlnm.Print_Area" localSheetId="10">'IC-18'!$A$1:$E$43</definedName>
    <definedName name="_xlnm.Print_Area" localSheetId="11">'IC-19'!$A$1:$E$76</definedName>
    <definedName name="_xlnm.Print_Area" localSheetId="12">'IC-20'!$A$1:$G$41</definedName>
    <definedName name="_xlnm.Print_Area" localSheetId="13">'IC-21'!$A$1:$G$66</definedName>
    <definedName name="_xlnm.Print_Area" localSheetId="14">'IC-22'!$A$1:$D$80</definedName>
    <definedName name="_xlnm.Print_Area" localSheetId="15">'IC-23'!$A$1:$E$45</definedName>
    <definedName name="_xlnm.Print_Area" localSheetId="0">'IC-8'!$A$1:$G$39</definedName>
    <definedName name="_xlnm.Print_Area" localSheetId="1">'IC-9'!$A$1:$G$37</definedName>
    <definedName name="CUMPLE" localSheetId="4">#REF!</definedName>
    <definedName name="CUMPLE" localSheetId="10">#REF!</definedName>
    <definedName name="CUMPLE" localSheetId="13">#REF!</definedName>
    <definedName name="CUMPLE">#REF!</definedName>
    <definedName name="DI">[1]Datos!$B$102:$B$109</definedName>
    <definedName name="DIM" localSheetId="4">#REF!</definedName>
    <definedName name="DIM" localSheetId="10">#REF!</definedName>
    <definedName name="DIM" localSheetId="13">#REF!</definedName>
    <definedName name="DIM">#REF!</definedName>
    <definedName name="EyO">[2]Dictamen!$B$16:$C$1012</definedName>
    <definedName name="G.I.">[3]LISTAS!$D$4:$D$9</definedName>
    <definedName name="GENERAL" localSheetId="4">#REF!</definedName>
    <definedName name="GENERAL" localSheetId="10">#REF!</definedName>
    <definedName name="GENERAL" localSheetId="13">#REF!</definedName>
    <definedName name="GENERAL">#REF!</definedName>
    <definedName name="GI">[1]Datos!$B$95:$B$99</definedName>
    <definedName name="OPINION">[2]Dictamen!$B$6:$C$11</definedName>
    <definedName name="PRODIM" localSheetId="4">'[3]ANEXO 4'!#REF!</definedName>
    <definedName name="PRODIM" localSheetId="10">'[3]ANEXO 4'!#REF!</definedName>
    <definedName name="PRODIM" localSheetId="13">'[3]ANEXO 4'!#REF!</definedName>
    <definedName name="PRODIM">'[3]ANEXO 4'!#REF!</definedName>
    <definedName name="PRODIMDF">[3]LISTAS!$B$4:$B$11</definedName>
    <definedName name="Rubro">[1]Datos!$M$2:$M$8</definedName>
    <definedName name="rvtwgwt4c" localSheetId="4">#REF!</definedName>
    <definedName name="rvtwgwt4c" localSheetId="10">#REF!</definedName>
    <definedName name="rvtwgwt4c" localSheetId="13">#REF!</definedName>
    <definedName name="rvtwgwt4c">#REF!</definedName>
    <definedName name="S" localSheetId="4">#REF!</definedName>
    <definedName name="S" localSheetId="10">#REF!</definedName>
    <definedName name="S" localSheetId="13">#REF!</definedName>
    <definedName name="S">#REF!</definedName>
    <definedName name="SDD" localSheetId="4">#REF!</definedName>
    <definedName name="SDD" localSheetId="10">#REF!</definedName>
    <definedName name="SDD" localSheetId="13">#REF!</definedName>
    <definedName name="SDD">#REF!</definedName>
    <definedName name="SiNo">'[1]Anexo 4A'!$X$2:$X$3</definedName>
    <definedName name="_xlnm.Print_Titles" localSheetId="4">'IC-12'!$1:$7</definedName>
    <definedName name="_xlnm.Print_Titles" localSheetId="9">'IC-17'!$1:$8</definedName>
    <definedName name="_xlnm.Print_Titles" localSheetId="11">'IC-19'!$1:$9</definedName>
    <definedName name="_xlnm.Print_Titles" localSheetId="13">'IC-21'!$1:$8</definedName>
    <definedName name="_xlnm.Print_Titles" localSheetId="14">'IC-22'!$1:$8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D10" i="17" s="1"/>
  <c r="C11" i="17"/>
  <c r="C37" i="15" l="1"/>
  <c r="C41" i="15"/>
  <c r="C34" i="15"/>
  <c r="C28" i="15"/>
  <c r="C17" i="15"/>
  <c r="C16" i="15" s="1"/>
  <c r="D17" i="15"/>
  <c r="D16" i="15" s="1"/>
  <c r="D14" i="15"/>
  <c r="D13" i="15" s="1"/>
  <c r="C14" i="15"/>
  <c r="C13" i="15" s="1"/>
  <c r="C23" i="17" l="1"/>
  <c r="C28" i="17"/>
  <c r="C10" i="17"/>
  <c r="D21" i="13" l="1"/>
  <c r="C21" i="13"/>
  <c r="E15" i="13"/>
  <c r="E14" i="13"/>
  <c r="C11" i="10" l="1"/>
  <c r="C24" i="2" l="1"/>
  <c r="C25" i="2"/>
  <c r="C21" i="2"/>
  <c r="C18" i="2"/>
  <c r="C15" i="2"/>
  <c r="C16" i="2"/>
  <c r="C14" i="2"/>
  <c r="C20" i="2" l="1"/>
  <c r="E20" i="17"/>
  <c r="E23" i="16" l="1"/>
  <c r="D22" i="16"/>
  <c r="C39" i="15"/>
  <c r="C44" i="15" l="1"/>
  <c r="C43" i="15" s="1"/>
  <c r="C36" i="15"/>
  <c r="C21" i="15"/>
  <c r="C24" i="15"/>
  <c r="D28" i="17" l="1"/>
  <c r="E29" i="17"/>
  <c r="D23" i="17"/>
  <c r="E25" i="17"/>
  <c r="E19" i="17"/>
  <c r="D15" i="17"/>
  <c r="C15" i="17"/>
  <c r="E19" i="13"/>
  <c r="E20" i="13"/>
  <c r="E13" i="13"/>
  <c r="C26" i="12"/>
  <c r="C25" i="10"/>
  <c r="C18" i="10"/>
  <c r="C40" i="5"/>
  <c r="E15" i="17" l="1"/>
  <c r="D11" i="15"/>
  <c r="C31" i="15"/>
  <c r="C30" i="15" s="1"/>
  <c r="C11" i="15"/>
  <c r="C10" i="15" s="1"/>
  <c r="C9" i="15" s="1"/>
  <c r="C20" i="15" l="1"/>
  <c r="D10" i="15"/>
  <c r="D9" i="15" s="1"/>
  <c r="E21" i="13"/>
  <c r="C19" i="15" l="1"/>
  <c r="D28" i="16"/>
  <c r="C15" i="11" l="1"/>
  <c r="E12" i="2"/>
  <c r="D14" i="1"/>
  <c r="E16" i="17" l="1"/>
  <c r="C42" i="12"/>
  <c r="C41" i="12" l="1"/>
  <c r="C33" i="10"/>
  <c r="C32" i="10" s="1"/>
  <c r="C29" i="10"/>
  <c r="C28" i="10" s="1"/>
  <c r="C23" i="10"/>
  <c r="D19" i="15" l="1"/>
  <c r="D59" i="15" s="1"/>
  <c r="C10" i="10"/>
  <c r="C35" i="10" s="1"/>
  <c r="D36" i="16" l="1"/>
  <c r="C59" i="15" l="1"/>
  <c r="C27" i="17" l="1"/>
  <c r="C26" i="17" s="1"/>
  <c r="C22" i="17"/>
  <c r="C21" i="17" s="1"/>
  <c r="C14" i="17"/>
  <c r="C13" i="17" l="1"/>
  <c r="C32" i="17" s="1"/>
  <c r="C16" i="12"/>
  <c r="E20" i="2" l="1"/>
  <c r="E30" i="16" l="1"/>
  <c r="E31" i="16"/>
  <c r="E32" i="16"/>
  <c r="E33" i="16"/>
  <c r="E34" i="16"/>
  <c r="E35" i="16"/>
  <c r="E29" i="16"/>
  <c r="C28" i="16"/>
  <c r="C22" i="16"/>
  <c r="E24" i="16"/>
  <c r="E25" i="16"/>
  <c r="E26" i="16"/>
  <c r="E27" i="16"/>
  <c r="E28" i="16" l="1"/>
  <c r="E22" i="16"/>
  <c r="E18" i="17"/>
  <c r="E17" i="17"/>
  <c r="E31" i="17"/>
  <c r="E30" i="17"/>
  <c r="E24" i="17"/>
  <c r="D14" i="17"/>
  <c r="E14" i="17" l="1"/>
  <c r="D13" i="17"/>
  <c r="E28" i="17"/>
  <c r="E23" i="17"/>
  <c r="D22" i="17"/>
  <c r="D21" i="17" s="1"/>
  <c r="D27" i="17"/>
  <c r="E12" i="17" l="1"/>
  <c r="E13" i="17"/>
  <c r="E22" i="17"/>
  <c r="E27" i="17"/>
  <c r="D26" i="17"/>
  <c r="D32" i="17" s="1"/>
  <c r="E11" i="17" l="1"/>
  <c r="E10" i="17"/>
  <c r="E26" i="17"/>
  <c r="E21" i="17"/>
  <c r="E32" i="17" l="1"/>
  <c r="C12" i="2"/>
  <c r="C26" i="2" s="1"/>
  <c r="E36" i="16"/>
  <c r="C36" i="16"/>
  <c r="C37" i="12"/>
  <c r="C36" i="12" s="1"/>
  <c r="C45" i="12"/>
  <c r="C44" i="12" s="1"/>
  <c r="C11" i="12"/>
  <c r="D20" i="2"/>
  <c r="D12" i="2"/>
  <c r="C16" i="8"/>
  <c r="C14" i="7"/>
  <c r="F40" i="5"/>
  <c r="E40" i="5"/>
  <c r="D40" i="5"/>
  <c r="C14" i="3"/>
  <c r="D22" i="1"/>
  <c r="C10" i="12" l="1"/>
  <c r="C47" i="12" l="1"/>
  <c r="D32" i="12" l="1"/>
  <c r="D24" i="12"/>
  <c r="D39" i="12"/>
  <c r="D19" i="12"/>
  <c r="D23" i="12"/>
  <c r="D35" i="12"/>
  <c r="D20" i="12"/>
  <c r="D33" i="12"/>
  <c r="D37" i="12"/>
  <c r="D34" i="12"/>
  <c r="D13" i="12"/>
  <c r="D21" i="12"/>
  <c r="D36" i="12"/>
  <c r="D17" i="12"/>
  <c r="D27" i="12"/>
  <c r="D45" i="12"/>
  <c r="D43" i="12"/>
  <c r="D38" i="12"/>
  <c r="D26" i="12"/>
  <c r="D22" i="12"/>
  <c r="D41" i="12"/>
  <c r="D25" i="12"/>
  <c r="D40" i="12"/>
  <c r="D30" i="12"/>
  <c r="D15" i="12"/>
  <c r="D11" i="12"/>
  <c r="D16" i="12"/>
  <c r="D44" i="12"/>
  <c r="D29" i="12"/>
  <c r="D28" i="12"/>
  <c r="D18" i="12"/>
  <c r="D31" i="12"/>
  <c r="D12" i="12"/>
  <c r="D46" i="12"/>
  <c r="D47" i="12"/>
  <c r="D42" i="12"/>
  <c r="D10" i="12"/>
  <c r="D14" i="12"/>
  <c r="D15" i="9"/>
</calcChain>
</file>

<file path=xl/sharedStrings.xml><?xml version="1.0" encoding="utf-8"?>
<sst xmlns="http://schemas.openxmlformats.org/spreadsheetml/2006/main" count="952" uniqueCount="533">
  <si>
    <t>Notas a los Estados Financieros / Notas de Desglose</t>
  </si>
  <si>
    <t>Notas al Estado de Situación Financiera</t>
  </si>
  <si>
    <t>Activo</t>
  </si>
  <si>
    <t>Efectivo y Equivalentes</t>
  </si>
  <si>
    <t>Fondos con Afectación Específica</t>
  </si>
  <si>
    <t>Cuenta</t>
  </si>
  <si>
    <t>Nombre de la cuenta</t>
  </si>
  <si>
    <t>Tipo</t>
  </si>
  <si>
    <t>Monto</t>
  </si>
  <si>
    <t>Total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</si>
  <si>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</si>
  <si>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</si>
  <si>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</si>
  <si>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</si>
  <si>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</si>
  <si>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</si>
  <si>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</si>
  <si>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</si>
  <si>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</si>
  <si>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</si>
  <si>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</si>
  <si>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</si>
  <si>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</si>
  <si>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</si>
  <si>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</si>
  <si>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</si>
  <si>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</si>
  <si>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</si>
  <si>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</si>
  <si>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</si>
  <si>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</si>
  <si>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</si>
  <si>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</si>
  <si>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</si>
  <si>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</si>
  <si>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</si>
  <si>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</si>
  <si>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Saldo</t>
  </si>
  <si>
    <t>Monto de Depreciación del ejercicio</t>
  </si>
  <si>
    <t>Monto de Depreciación Acumulada</t>
  </si>
  <si>
    <t>Método de Depreciación</t>
  </si>
  <si>
    <t xml:space="preserve">Tasas  y Criterios aplicados </t>
  </si>
  <si>
    <t>Amortización del ejercicio</t>
  </si>
  <si>
    <t>Amortización Acumulada</t>
  </si>
  <si>
    <t>Tasa</t>
  </si>
  <si>
    <t>Método Aplicado</t>
  </si>
  <si>
    <t>Activos Intangibles</t>
  </si>
  <si>
    <t>Activos Diferidos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</si>
  <si>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</si>
  <si>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</si>
  <si>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</si>
  <si>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</si>
  <si>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</si>
  <si>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</si>
  <si>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</si>
  <si>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</si>
  <si>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</si>
  <si>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</si>
  <si>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</si>
  <si>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</si>
  <si>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</si>
  <si>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</si>
  <si>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</si>
  <si>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</si>
  <si>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>Pasivos diferidos y otros</t>
  </si>
  <si>
    <t xml:space="preserve"> Formato IC-17</t>
  </si>
  <si>
    <t>Notas al Estado de Actividades</t>
  </si>
  <si>
    <t>Ingresos de Gestión</t>
  </si>
  <si>
    <t xml:space="preserve"> Formato IC-18</t>
  </si>
  <si>
    <t>Otros Ingresos y Beneficios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</si>
  <si>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</si>
  <si>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</si>
  <si>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</si>
  <si>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</si>
  <si>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</si>
  <si>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</si>
  <si>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</si>
  <si>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Modificaciones al Patrimonio Contribuido</t>
  </si>
  <si>
    <t>Saldo Inicial</t>
  </si>
  <si>
    <t>Saldo Final</t>
  </si>
  <si>
    <t>Modificación</t>
  </si>
  <si>
    <t xml:space="preserve"> Formato IC-21</t>
  </si>
  <si>
    <t>Modificaciones al Patrimonio Generado.</t>
  </si>
  <si>
    <t xml:space="preserve"> Formato IC-22</t>
  </si>
  <si>
    <t>Notas al Estado de Flujos de Efectivo</t>
  </si>
  <si>
    <t>Flujo de Efectivo</t>
  </si>
  <si>
    <t>Concepto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</si>
  <si>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</si>
  <si>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</si>
  <si>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</si>
  <si>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</si>
  <si>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</si>
  <si>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</si>
  <si>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Formato IC-23</t>
  </si>
  <si>
    <t>Notas a los Estados Financieros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</si>
  <si>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</si>
  <si>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</si>
  <si>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</si>
  <si>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</si>
  <si>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</si>
  <si>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</si>
  <si>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</si>
  <si>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</si>
  <si>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</si>
  <si>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</si>
  <si>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</si>
  <si>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</si>
  <si>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</si>
  <si>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</si>
  <si>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</si>
  <si>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</si>
  <si>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</si>
  <si>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CUENTA</t>
  </si>
  <si>
    <t>NOMBRE DE LA CUENTA</t>
  </si>
  <si>
    <t>SALDO INICIAL</t>
  </si>
  <si>
    <t>SALDO FINAL</t>
  </si>
  <si>
    <t>FLUJO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</si>
  <si>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</si>
  <si>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</si>
  <si>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</si>
  <si>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</si>
  <si>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</si>
  <si>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</si>
  <si>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</si>
  <si>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</si>
  <si>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</si>
  <si>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</si>
  <si>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</si>
  <si>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</si>
  <si>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</si>
  <si>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</si>
  <si>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</si>
  <si>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</si>
  <si>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</si>
  <si>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</si>
  <si>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</si>
  <si>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</si>
  <si>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</si>
  <si>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</si>
  <si>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</si>
  <si>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</si>
  <si>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</si>
  <si>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1 1 1 1</t>
  </si>
  <si>
    <t>1 1 1 2</t>
  </si>
  <si>
    <t>1 1 1 3</t>
  </si>
  <si>
    <t>1 1 1 5</t>
  </si>
  <si>
    <t>EFECTIVO</t>
  </si>
  <si>
    <t>BANCOS/TESORERÍA</t>
  </si>
  <si>
    <t>BANCOS/DEPENDENCIAS Y OTROS</t>
  </si>
  <si>
    <t>FONDOS CON AFECTACIÓN ESPECÍFICA</t>
  </si>
  <si>
    <t>1 1 1 4</t>
  </si>
  <si>
    <t>INVERSIONES TEMPORALES (HASTA 3 MESES)</t>
  </si>
  <si>
    <t>1 1 2 1</t>
  </si>
  <si>
    <t>INVERSIONES FINANCIERAS DE CORTO PLAZO</t>
  </si>
  <si>
    <t>1 2 1 1</t>
  </si>
  <si>
    <t>INVERSIONES A LARGO PLAZO</t>
  </si>
  <si>
    <t>1 1 2</t>
  </si>
  <si>
    <t>1 1 2 2</t>
  </si>
  <si>
    <t>1 1 2 3</t>
  </si>
  <si>
    <t>1 1 2 4</t>
  </si>
  <si>
    <t>1 1 2 5</t>
  </si>
  <si>
    <t>1 1 2 6</t>
  </si>
  <si>
    <t>1 1 2 9</t>
  </si>
  <si>
    <t>1 1 3</t>
  </si>
  <si>
    <t>1 1 3 1</t>
  </si>
  <si>
    <t>1 1 3 2</t>
  </si>
  <si>
    <t>1 1 3 3</t>
  </si>
  <si>
    <t>1 1 3 4</t>
  </si>
  <si>
    <t>1 1 3 9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</si>
  <si>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</si>
  <si>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</si>
  <si>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</si>
  <si>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</si>
  <si>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</si>
  <si>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</si>
  <si>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</si>
  <si>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</si>
  <si>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</si>
  <si>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</si>
  <si>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</si>
  <si>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</si>
  <si>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</si>
  <si>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Deudor</t>
  </si>
  <si>
    <t>Crédito</t>
  </si>
  <si>
    <t>1 2 3 1</t>
  </si>
  <si>
    <t>1 2 3 2</t>
  </si>
  <si>
    <t>1 2 3 3</t>
  </si>
  <si>
    <t>1 2 3 4</t>
  </si>
  <si>
    <t>1 2 3 5</t>
  </si>
  <si>
    <t>1 2 3 6</t>
  </si>
  <si>
    <t>1 2 3 9</t>
  </si>
  <si>
    <t>1 2 4 1</t>
  </si>
  <si>
    <t>1 2 4 2</t>
  </si>
  <si>
    <t>1 2 4 3</t>
  </si>
  <si>
    <t>1 2 4 4</t>
  </si>
  <si>
    <t>1 2 4 5</t>
  </si>
  <si>
    <t>1 2 4 6</t>
  </si>
  <si>
    <t>1 2 4 7</t>
  </si>
  <si>
    <t>1 2 4 8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</si>
  <si>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</si>
  <si>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</si>
  <si>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</si>
  <si>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</si>
  <si>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</si>
  <si>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</si>
  <si>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</si>
  <si>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</si>
  <si>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</si>
  <si>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</si>
  <si>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</si>
  <si>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</si>
  <si>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</si>
  <si>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</si>
  <si>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</si>
  <si>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1 2 5 1</t>
  </si>
  <si>
    <t>SOFTWARE</t>
  </si>
  <si>
    <t>1 2 5 2</t>
  </si>
  <si>
    <t>PATENTES, MARCAS Y DERECHOS</t>
  </si>
  <si>
    <t>1 2 5 3</t>
  </si>
  <si>
    <t>CONCESIONES Y FRANQUICIAS</t>
  </si>
  <si>
    <t>1 2 5 4</t>
  </si>
  <si>
    <t>LICENCIAS</t>
  </si>
  <si>
    <t>1 2 5 9</t>
  </si>
  <si>
    <t>OTROS ACTIVOS INTANGIBLES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</si>
  <si>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</si>
  <si>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</si>
  <si>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</si>
  <si>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</si>
  <si>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</si>
  <si>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</si>
  <si>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</si>
  <si>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</si>
  <si>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</si>
  <si>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</si>
  <si>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</si>
  <si>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</si>
  <si>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ESTIMACIONES PARA CUENTAS INCOBRABLES POR DERECHOS A RECIBIR EFECTIVO O EQUIVALENTES</t>
  </si>
  <si>
    <t>ESTIMACIÓN POR DETERIORO DE INVENTARIOS</t>
  </si>
  <si>
    <t>DEPRECIACIÓN ACUMULADA DE BIENES INMUEBLES</t>
  </si>
  <si>
    <t>DEPRECIACIÓN ACUMULADA DE INFRAESTRUCTURA</t>
  </si>
  <si>
    <t>DEPRECIACIÓN ACUMULADA  DE BIENES MUEBLES</t>
  </si>
  <si>
    <t>DETERIORO ACUMULADO DE ACTIVOS BIOLÓGICOS</t>
  </si>
  <si>
    <t>ESTIMACIONES POR PÉRDIDA  DE CUENTAS INCOBRABLES DE DOCUMENTOS POR COBRAR A LARGO PLAZO</t>
  </si>
  <si>
    <t>ESTIMACIONES 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</si>
  <si>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</si>
  <si>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</si>
  <si>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</si>
  <si>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4 1</t>
  </si>
  <si>
    <t>4 1 1</t>
  </si>
  <si>
    <t>4 1 1 2</t>
  </si>
  <si>
    <t>4 1 1 8</t>
  </si>
  <si>
    <t>4 1 1 9</t>
  </si>
  <si>
    <t>4 1 4</t>
  </si>
  <si>
    <t>4 1 4 1</t>
  </si>
  <si>
    <t>4 1 4 3</t>
  </si>
  <si>
    <t>4 1 4 5</t>
  </si>
  <si>
    <t>4 1 5</t>
  </si>
  <si>
    <t>4 1 5 1</t>
  </si>
  <si>
    <t>4 1 6</t>
  </si>
  <si>
    <t>4 1 6 2</t>
  </si>
  <si>
    <t>4 2</t>
  </si>
  <si>
    <t>4 2 1</t>
  </si>
  <si>
    <t>4 2 1 1</t>
  </si>
  <si>
    <t>4 2 1 2</t>
  </si>
  <si>
    <t>INGRESOS DE GESTIÓN</t>
  </si>
  <si>
    <t>IMPUESTOS</t>
  </si>
  <si>
    <t>IMPUESTOS SOBRE EL PATRIMONIO</t>
  </si>
  <si>
    <t>IMPUESTOS NO COMPRENDIDOS EN LA LEY DE INGRESOS VIGENTE, CAUSADOS EN EJERCICIOS FISCALES ANTERIORES PENDIENTES DE LIQUIDACION O PAGO</t>
  </si>
  <si>
    <t>OTROS IMPUESTOS</t>
  </si>
  <si>
    <t>DERECHOS</t>
  </si>
  <si>
    <t>DERECHOS POR EL USO, GOCE, APROVECHAMIENTO O EXPLOTACIÓN DE BIENES DE DOMINIO PÚBLICO</t>
  </si>
  <si>
    <t>DERECHOS POR PRESTACIÓN DE SERVICIOS</t>
  </si>
  <si>
    <t>DERECHOS NO COMPRENDIDOS EN LA LEY DE INGRESOS VIGENTE, CAUSADOS EN EJERCICIOS FISCALES ANTERIORES PENDIENTES DE LIQUIDACIÓN O PAGO</t>
  </si>
  <si>
    <t>PRODUCTOS</t>
  </si>
  <si>
    <t>APROVECHAMIENTOS</t>
  </si>
  <si>
    <t>MULTAS</t>
  </si>
  <si>
    <t>PARTICIPACIONES</t>
  </si>
  <si>
    <t>APORTACIONES</t>
  </si>
  <si>
    <t>TRANSFERENCIAS, ASIGNACIONES, SUBSIDIOS Y OTRAS AYUDAS</t>
  </si>
  <si>
    <t>Municipales</t>
  </si>
  <si>
    <t>5 1</t>
  </si>
  <si>
    <t>5 1 1</t>
  </si>
  <si>
    <t>5 1 1 1</t>
  </si>
  <si>
    <t>GASTOS DE FUNCIONAMIENTO</t>
  </si>
  <si>
    <t>SERVICIOS PERSONALES</t>
  </si>
  <si>
    <t>REMUNERACIONES AL PERSONAL DE CARÁCTER PERMANENTE</t>
  </si>
  <si>
    <t>5 1 1 5</t>
  </si>
  <si>
    <t>OTRAS PRESTACIONES SOCIALES Y ECONÓMICAS</t>
  </si>
  <si>
    <t>5 1 2</t>
  </si>
  <si>
    <t>MATERIALES Y SUMINISTROS</t>
  </si>
  <si>
    <t>5 1 2 1</t>
  </si>
  <si>
    <t>MATERIALES DE ADMINISTRACIÓN, EMISIÓN DE DOCUMENTOS Y ARTÍCULOS OFICIALES</t>
  </si>
  <si>
    <t>5 1 2 2</t>
  </si>
  <si>
    <t>ALIMENTOS Y UTENSILIOS</t>
  </si>
  <si>
    <t>5 1 2 4</t>
  </si>
  <si>
    <t>MATERIALES Y ARTÍCULOS DE CONSTRUCCIÓN Y DE REPARACIÓN</t>
  </si>
  <si>
    <t>5 1 2 5</t>
  </si>
  <si>
    <t>PRODUCTOS QUÍMICOS, FARMACÉUTICOS Y DE LABORATORIO</t>
  </si>
  <si>
    <t>5 1 2 6</t>
  </si>
  <si>
    <t>COMBUSTIBLES, LUBRICANTES Y ADITIVOS</t>
  </si>
  <si>
    <t>5 1 2 7</t>
  </si>
  <si>
    <t>VESTUARIO, BLANCOS, PRENDAS DE PROTECCIÓN Y ARTÍCULOS DEPORTIVOS</t>
  </si>
  <si>
    <t>5 1 2 9</t>
  </si>
  <si>
    <t>HERRAMIENTAS, REFACCIONES Y ACCESORIOS MENORES</t>
  </si>
  <si>
    <t>5 1 3</t>
  </si>
  <si>
    <t>SERVICIOS GENERALES</t>
  </si>
  <si>
    <t>5 1 3 1</t>
  </si>
  <si>
    <t>SERVICIOS BÁSICOS</t>
  </si>
  <si>
    <t>5 1 3 2</t>
  </si>
  <si>
    <t>SERVICIOS DE ARRENDAMIENTO</t>
  </si>
  <si>
    <t>5 1 3 3</t>
  </si>
  <si>
    <t>SERVICIOS PROFESIONALES, CIENTÍFICOS Y TÉCNICOS Y OTROS SERVICIOS</t>
  </si>
  <si>
    <t>5 1 3 4</t>
  </si>
  <si>
    <t>SERVICIOS FINANCIEROS, BANCARIOS Y COMERCIALES</t>
  </si>
  <si>
    <t>5 1 3 7</t>
  </si>
  <si>
    <t>SERVICIOS DE TRASLADO Y VIÁTICOS</t>
  </si>
  <si>
    <t>5 1 3 8</t>
  </si>
  <si>
    <t>SERVICIOS OFICIALES</t>
  </si>
  <si>
    <t>5 1 3 9</t>
  </si>
  <si>
    <t>OTROS SERVICIOS GENERALES</t>
  </si>
  <si>
    <t>5 2</t>
  </si>
  <si>
    <t>5 2 4</t>
  </si>
  <si>
    <t>AYUDAS SOCIALES</t>
  </si>
  <si>
    <t>5 2 4 1</t>
  </si>
  <si>
    <t>AYUDAS SOCIALES A PERSONAS</t>
  </si>
  <si>
    <t>5 2 4 3</t>
  </si>
  <si>
    <t>AYUDAS SOCIALES A INSTITUCIONES</t>
  </si>
  <si>
    <t>5 6</t>
  </si>
  <si>
    <t>INVERSION PUBLICA</t>
  </si>
  <si>
    <t>5 6 1</t>
  </si>
  <si>
    <t>INVERSION PUBLICA NO CAPITALIZABLE</t>
  </si>
  <si>
    <t>5 6 1 1</t>
  </si>
  <si>
    <t>CONSTRUCCION EN BIENES NO CAPITALIZABLE</t>
  </si>
  <si>
    <t>REPRESENTA LA SUMATORIA  DEL PORCENTAJE, DE LAS PARTIDAS ESPECIFICAS</t>
  </si>
  <si>
    <t>DERIVADO DE LA CANCELACION DE OBRAS EN PROCESO</t>
  </si>
  <si>
    <t>SUELDOS AL PERSONAL QUE FORMA PARTE DE LA PLANTILLA DE PERSONAL AUTORIZADA POR EL H. CABILDO MPAL. Y QUE SON INDISPENSABLES PARA  EJECUTAR LAS ACTIVIDADES DEL H. AYUNTAMIENTO MPAL</t>
  </si>
  <si>
    <t>GASTO CORRIENTE</t>
  </si>
  <si>
    <t>FISM</t>
  </si>
  <si>
    <t>FORTAMUN</t>
  </si>
  <si>
    <t>MUNICIPAL</t>
  </si>
  <si>
    <t>3 2</t>
  </si>
  <si>
    <t>HACIENDA PUBLICA /PATRIMONIO GENERADO</t>
  </si>
  <si>
    <t>3 2 2</t>
  </si>
  <si>
    <t>RESULTADOS DE EJERCICIOS ANTERIORES</t>
  </si>
  <si>
    <t>3 2 2 1</t>
  </si>
  <si>
    <t>3 2 2 1 1</t>
  </si>
  <si>
    <t>3 2 3</t>
  </si>
  <si>
    <t>REVALÚOS</t>
  </si>
  <si>
    <t>3 2 3 1</t>
  </si>
  <si>
    <t>REVALÚO DE BIENES INMUEBLES</t>
  </si>
  <si>
    <t>3 2 3 1 1</t>
  </si>
  <si>
    <t>3 2 5</t>
  </si>
  <si>
    <t>RECTIFICACIONES DE RESULTADOS DE EJERCICIOS ANTERIORES</t>
  </si>
  <si>
    <t>3 2 5 2</t>
  </si>
  <si>
    <t>CAMBIOS POR ERRORES CONTABLES</t>
  </si>
  <si>
    <t>3 2 5 2 1</t>
  </si>
  <si>
    <t>Bancos - Tesorería</t>
  </si>
  <si>
    <t>FONDO DE APORTACIONES PARA LA INFRAESTRUCTURA SOCIAL MUNICIPAL</t>
  </si>
  <si>
    <t>FONDE DE APORTAC PARA EL FORTALECIM DE LOS MPIOS</t>
  </si>
  <si>
    <t>Informar los criterios utilizados para la determinación de las estimaciones. Ejemplo: Estimación de cuentas incobrables, estimación de inventarios, deterioro de activos biológicos y cualquier otra que aplique.</t>
  </si>
  <si>
    <t>5 1 1 3</t>
  </si>
  <si>
    <t>REMUNERACIONES ADICIONALES Y ESPECIALES</t>
  </si>
  <si>
    <t>5 1 3 5</t>
  </si>
  <si>
    <t>SERVICIOS DE INSTALACIÓN, REPARACIÓN, MANTENIMIENTO Y CONSERVACIÓN</t>
  </si>
  <si>
    <t>Saldo final al ____ de ____ de 20XN.</t>
  </si>
  <si>
    <t>Saldo final al ___ de _____ de 20XN-1.</t>
  </si>
  <si>
    <t>4 3 9</t>
  </si>
  <si>
    <t>OTROS INGRESOS Y BENEFICIOS VARIOS</t>
  </si>
  <si>
    <t>4 3 9 9</t>
  </si>
  <si>
    <r>
      <rPr>
        <b/>
        <sz val="9"/>
        <color indexed="8"/>
        <rFont val="Arial Nova Cond"/>
        <family val="2"/>
      </rPr>
      <t xml:space="preserve">Cuenta: </t>
    </r>
    <r>
      <rPr>
        <sz val="9"/>
        <color indexed="8"/>
        <rFont val="Arial Nova Cond"/>
        <family val="2"/>
      </rPr>
      <t>Corresponde al número de la cuenta contable.</t>
    </r>
  </si>
  <si>
    <r>
      <rPr>
        <b/>
        <sz val="9"/>
        <color indexed="8"/>
        <rFont val="Arial Nova Cond"/>
        <family val="2"/>
      </rPr>
      <t xml:space="preserve">Nombre de la Cuenta: </t>
    </r>
    <r>
      <rPr>
        <sz val="9"/>
        <color indexed="8"/>
        <rFont val="Arial Nova Cond"/>
        <family val="2"/>
      </rPr>
      <t>Corresponde al nombre o descripción de la cuenta contable.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</si>
  <si>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de la cuenta al cierre del periodo del ejercicio fiscal que se informa.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</si>
  <si>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Especificar el tipo de instrumento de inversión: Bonos, Petrobonos, Cetes, Mesa de dinero, etc.</t>
    </r>
  </si>
  <si>
    <r>
      <t xml:space="preserve">NOTA: </t>
    </r>
    <r>
      <rPr>
        <sz val="9"/>
        <rFont val="Arial Nova Cond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</si>
  <si>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 Nova Cond"/>
        <family val="2"/>
      </rPr>
      <t xml:space="preserve">CUENTA:  </t>
    </r>
    <r>
      <rPr>
        <sz val="9"/>
        <color indexed="8"/>
        <rFont val="Arial Nova Cond"/>
        <family val="2"/>
      </rPr>
      <t>Corresponde al número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</si>
  <si>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NOMBRE DE LA CUENTA:  </t>
    </r>
    <r>
      <rPr>
        <sz val="9"/>
        <color indexed="8"/>
        <rFont val="Arial Nova Cond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</si>
  <si>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SALDO INICIAL: </t>
    </r>
    <r>
      <rPr>
        <sz val="9"/>
        <color indexed="8"/>
        <rFont val="Arial Nova Cond"/>
        <family val="2"/>
      </rPr>
      <t>Saldo al 31 de diciembre del año anterior al periodo que se presenta.</t>
    </r>
  </si>
  <si>
    <r>
      <rPr>
        <b/>
        <sz val="9"/>
        <color indexed="8"/>
        <rFont val="Arial Nova Cond"/>
        <family val="2"/>
      </rPr>
      <t xml:space="preserve">SALDO FINAL: </t>
    </r>
    <r>
      <rPr>
        <sz val="9"/>
        <color indexed="8"/>
        <rFont val="Arial Nova Cond"/>
        <family val="2"/>
      </rPr>
      <t xml:space="preserve">Importe final que corresponde al periodo que se informa. </t>
    </r>
  </si>
  <si>
    <r>
      <rPr>
        <b/>
        <sz val="9"/>
        <color indexed="8"/>
        <rFont val="Arial Nova Cond"/>
        <family val="2"/>
      </rPr>
      <t xml:space="preserve">FLUJO:  </t>
    </r>
    <r>
      <rPr>
        <sz val="9"/>
        <color indexed="8"/>
        <rFont val="Arial Nova Cond"/>
        <family val="2"/>
      </rPr>
      <t>Diferencia entre el saldo final y el inicial presentados.</t>
    </r>
  </si>
  <si>
    <r>
      <rPr>
        <b/>
        <sz val="9"/>
        <color indexed="8"/>
        <rFont val="Arial Nova Cond"/>
        <family val="2"/>
      </rPr>
      <t xml:space="preserve">Cuenta: </t>
    </r>
    <r>
      <rPr>
        <sz val="9"/>
        <color indexed="8"/>
        <rFont val="Arial Nova Cond"/>
        <family val="2"/>
      </rPr>
      <t>Corresponde al número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</si>
  <si>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Nombre de la Cuenta: </t>
    </r>
    <r>
      <rPr>
        <sz val="9"/>
        <color indexed="8"/>
        <rFont val="Arial Nova Cond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</si>
  <si>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 Nova Cond"/>
        <family val="2"/>
      </rPr>
      <t>Saldo al 31 de diciembre del año anterior al periodo que se presenta.</t>
    </r>
  </si>
  <si>
    <r>
      <rPr>
        <b/>
        <sz val="9"/>
        <color indexed="8"/>
        <rFont val="Arial Nova Cond"/>
        <family val="2"/>
      </rPr>
      <t xml:space="preserve">Saldo Final: </t>
    </r>
    <r>
      <rPr>
        <sz val="9"/>
        <color indexed="8"/>
        <rFont val="Arial Nova Cond"/>
        <family val="2"/>
      </rPr>
      <t>Importe final al cierre del periodo que se informa.</t>
    </r>
  </si>
  <si>
    <r>
      <rPr>
        <b/>
        <sz val="9"/>
        <color indexed="8"/>
        <rFont val="Arial Nova Cond"/>
        <family val="2"/>
      </rPr>
      <t xml:space="preserve">Modificación: </t>
    </r>
    <r>
      <rPr>
        <sz val="9"/>
        <color indexed="8"/>
        <rFont val="Arial Nova Cond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</si>
  <si>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patrimonio: Resultado del ejercicio (Ahorra/Desahorro), Resultado de Ejercicios Anteriores, Revaluos, Reservas, Rectificaciones de Resultados de Ejercicios Anteriores.</t>
    </r>
  </si>
  <si>
    <r>
      <rPr>
        <b/>
        <sz val="9"/>
        <color indexed="8"/>
        <rFont val="Arial Nova Cond"/>
        <family val="2"/>
      </rPr>
      <t xml:space="preserve">Naturaleza: </t>
    </r>
    <r>
      <rPr>
        <sz val="9"/>
        <color indexed="8"/>
        <rFont val="Arial Nova Cond"/>
        <family val="2"/>
      </rPr>
      <t>Procedencia de los recursos: Estatal o Municipal.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</si>
  <si>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</si>
  <si>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al cierre del ejercicio fiscal.</t>
    </r>
  </si>
  <si>
    <r>
      <rPr>
        <b/>
        <sz val="9"/>
        <color indexed="8"/>
        <rFont val="Arial Nova Cond"/>
        <family val="2"/>
      </rPr>
      <t xml:space="preserve">% Gasto: </t>
    </r>
    <r>
      <rPr>
        <sz val="9"/>
        <color indexed="8"/>
        <rFont val="Arial Nova Cond"/>
        <family val="2"/>
      </rPr>
      <t>Porcentaje que representa el gasto con respecto del total ejercido.</t>
    </r>
  </si>
  <si>
    <r>
      <rPr>
        <b/>
        <sz val="9"/>
        <color indexed="8"/>
        <rFont val="Arial Nova Cond"/>
        <family val="2"/>
      </rPr>
      <t>Explicación:</t>
    </r>
    <r>
      <rPr>
        <sz val="9"/>
        <color indexed="8"/>
        <rFont val="Arial Nova Cond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</si>
  <si>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al cierre del periodo que se informa.</t>
    </r>
  </si>
  <si>
    <r>
      <rPr>
        <b/>
        <sz val="9"/>
        <color indexed="8"/>
        <rFont val="Arial Nova Cond"/>
        <family val="2"/>
      </rPr>
      <t xml:space="preserve">Naturaleza: </t>
    </r>
    <r>
      <rPr>
        <sz val="9"/>
        <color indexed="8"/>
        <rFont val="Arial Nova Cond"/>
        <family val="2"/>
      </rPr>
      <t>Especificar origen de dicho recurso: Federal, Estatal, Municipal, Particulares.</t>
    </r>
  </si>
  <si>
    <r>
      <rPr>
        <b/>
        <sz val="9"/>
        <color indexed="8"/>
        <rFont val="Arial Nova Cond"/>
        <family val="2"/>
      </rPr>
      <t xml:space="preserve">Características: </t>
    </r>
    <r>
      <rPr>
        <sz val="9"/>
        <color indexed="8"/>
        <rFont val="Arial Nova Cond"/>
        <family val="2"/>
      </rPr>
      <t>Características cualitativas significativas que les impacten financieramente.</t>
    </r>
  </si>
  <si>
    <r>
      <rPr>
        <b/>
        <sz val="9"/>
        <color indexed="8"/>
        <rFont val="Arial Nova Cond"/>
        <family val="2"/>
      </rPr>
      <t>Tipo:</t>
    </r>
    <r>
      <rPr>
        <sz val="9"/>
        <color indexed="8"/>
        <rFont val="Arial Nova Cond"/>
        <family val="2"/>
      </rPr>
      <t xml:space="preserve"> Función económica que realiza.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</si>
  <si>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</si>
  <si>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 Nova Cond"/>
        <family val="2"/>
      </rPr>
      <t xml:space="preserve">Ente público: </t>
    </r>
    <r>
      <rPr>
        <sz val="9"/>
        <color indexed="8"/>
        <rFont val="Arial Nova Cond"/>
        <family val="2"/>
      </rPr>
      <t xml:space="preserve">Especificar el nombre de la Empresa u Organismo Público al que se realizó la aportación. </t>
    </r>
  </si>
  <si>
    <r>
      <rPr>
        <b/>
        <sz val="9"/>
        <rFont val="Arial Nova Cond"/>
        <family val="2"/>
      </rPr>
      <t xml:space="preserve">Monto: </t>
    </r>
    <r>
      <rPr>
        <sz val="9"/>
        <rFont val="Arial Nova Cond"/>
        <family val="2"/>
      </rPr>
      <t>Saldo final del importe fideicomitido al cierre del periodo que se informa.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</si>
  <si>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</si>
  <si>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 Nova Cond"/>
        <family val="2"/>
      </rPr>
      <t xml:space="preserve">Características: </t>
    </r>
    <r>
      <rPr>
        <sz val="9"/>
        <color indexed="8"/>
        <rFont val="Arial Nova Cond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</si>
  <si>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 Nova Cond"/>
        <family val="2"/>
      </rPr>
      <t xml:space="preserve">Nombre del Fideicomiso: </t>
    </r>
    <r>
      <rPr>
        <sz val="9"/>
        <color indexed="8"/>
        <rFont val="Arial Nova Cond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</si>
  <si>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 Nova Cond"/>
        <family val="2"/>
      </rPr>
      <t>Razón de existencia/fin del fideicomiso.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</si>
  <si>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de la cuenta al cierre del periodo que se informa.</t>
    </r>
  </si>
  <si>
    <t>NOTA ACLARATORIA:</t>
  </si>
  <si>
    <t>N/A</t>
  </si>
  <si>
    <t>-----</t>
  </si>
  <si>
    <t>---------</t>
  </si>
  <si>
    <t>------------------------------------------</t>
  </si>
  <si>
    <t>4</t>
  </si>
  <si>
    <t>INGRESOS Y OTROS BENEFICIOS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</si>
  <si>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</si>
  <si>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</si>
  <si>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4 3</t>
  </si>
  <si>
    <t>OTROS INGRESOS  Y BENEFICIOS</t>
  </si>
  <si>
    <r>
      <t xml:space="preserve">Las cuentas que se manejan para efectos de este documento son las siguientes:
</t>
    </r>
    <r>
      <rPr>
        <sz val="10"/>
        <color indexed="8"/>
        <rFont val="Arial Nova Cond"/>
        <family val="2"/>
      </rPr>
      <t xml:space="preserve">
</t>
    </r>
    <r>
      <rPr>
        <b/>
        <sz val="10"/>
        <rFont val="Arial"/>
        <family val="2"/>
      </rPr>
      <t/>
    </r>
  </si>
  <si>
    <t>5 4</t>
  </si>
  <si>
    <t>INTERESES,COMISIONES Y OTROS GASTOS DE LA DEUDA</t>
  </si>
  <si>
    <t>5 4 1</t>
  </si>
  <si>
    <t>INTERESES DE LA DEUDA PUBLICA</t>
  </si>
  <si>
    <t xml:space="preserve">5 4 1 1 </t>
  </si>
  <si>
    <t>INTERESES DE LA DEUDA PÚBLICA INTERNA</t>
  </si>
  <si>
    <t>EJERCICIO 2024</t>
  </si>
  <si>
    <t>5 1 3 6</t>
  </si>
  <si>
    <t>SERVICIOS DE COMUNICACIÓN SOCIAL Y PUBLICIDAD</t>
  </si>
  <si>
    <t>3 2 2 1 1 12 31111 6 M13 00001</t>
  </si>
  <si>
    <t>3 2 2 1 1 12 31111 6 M13 00002</t>
  </si>
  <si>
    <t>3 2 2 1 1 12 31111 6 M13 00003</t>
  </si>
  <si>
    <t>3 2 3 1 1 12 31111 6 M13 00001</t>
  </si>
  <si>
    <t>1 1 1 1 1 12 31111 6 M13 00001</t>
  </si>
  <si>
    <t>SEFINA</t>
  </si>
  <si>
    <t>1 1 1 2 1 12 31111 6 M13 00001</t>
  </si>
  <si>
    <t>1 1 1 2 1 12 31111 6 M13 00001 004</t>
  </si>
  <si>
    <t>1 1 1 2 1 12 31111 6 M13 00001 004 0002</t>
  </si>
  <si>
    <t>BANAMEX CTA. - 7018 / 1914600</t>
  </si>
  <si>
    <t>1 1 1 2 1 12 31111 6 M13 00001 004 0003</t>
  </si>
  <si>
    <t>GASTO CORRIENTE BANAMEX - 7018 / 8962856</t>
  </si>
  <si>
    <t>1 1 1 2 1 12 31111 6 M13 00001 004 0004</t>
  </si>
  <si>
    <t>FAEISM BANAMEX - 7019 / 25843</t>
  </si>
  <si>
    <t>1 1 1 2 1 12 31111 6 M13 00002</t>
  </si>
  <si>
    <t>1 1 1 2 1 12 31111 6 M13 00002 004</t>
  </si>
  <si>
    <t>1 1 1 2 1 12 31111 6 M13 00002 004 0001</t>
  </si>
  <si>
    <t>1 1 1 2 1 12 31111 6 M13 00002 004 0002</t>
  </si>
  <si>
    <t>BANAMEX CTA. 7019 / 886032 (FAISMUN 2024)</t>
  </si>
  <si>
    <t>BANAMEX CTA. 7018 / 6663568 (FAISMUN)</t>
  </si>
  <si>
    <t>1 1 1 2 1 12 31111 6 M13 00003</t>
  </si>
  <si>
    <t>1 1 1 2 1 12 31111 6 M13 00003 004</t>
  </si>
  <si>
    <t>1 1 1 2 1 12 31111 6 M13 00003 004 0002</t>
  </si>
  <si>
    <t>FORTAMUN 2024 - BANAMEX CTA. 7019 / 1087478</t>
  </si>
  <si>
    <t>3 2 5 2 1 12 31111 6 M13 00003</t>
  </si>
  <si>
    <t>4 1 1 3</t>
  </si>
  <si>
    <t>IMPUESTOS SOBRE LA PRODUCCION, EL CONSUMO Y LAS TRANSACCIONES</t>
  </si>
  <si>
    <t>4 1 1 7</t>
  </si>
  <si>
    <t>ACCESORIOS DE IMPUESTOS</t>
  </si>
  <si>
    <t>4 1 4 9</t>
  </si>
  <si>
    <t>OTROS DERECHOS</t>
  </si>
  <si>
    <t>4 1 6 6</t>
  </si>
  <si>
    <t>APROVECHAMIENTOS NO COMPRENDIDOS EN LA LEY DE INGRESOS VIGENTE, CAUSADOS EN EJERCICIOS FISCALES ANTERIORES PENDIENTE DE LIQUIDACION O PAGO</t>
  </si>
  <si>
    <t>5 1 1 4</t>
  </si>
  <si>
    <t>SEGURIDAD SOCIAL</t>
  </si>
  <si>
    <t>MATERIAS PRIMAS Y MATERIALES DE PRODUCCIÓN Y COMERCIALIZACIÓN</t>
  </si>
  <si>
    <t>MATERIALES Y SUMINISTROS PARA SEGURIDAD</t>
  </si>
  <si>
    <t>5 1 2 3</t>
  </si>
  <si>
    <t>5 1 2 8</t>
  </si>
  <si>
    <t>3 1 2</t>
  </si>
  <si>
    <t>DONACIONES DE CAPITAL</t>
  </si>
  <si>
    <t>3 1 3</t>
  </si>
  <si>
    <t>ACTUALIZACION DE LA HACIENDA PUBLICA/ PATRIMONIO</t>
  </si>
  <si>
    <t>3 2 1</t>
  </si>
  <si>
    <t>RESULTADOS DEL EJERCICIO (AHORRO/DESAHORRO)</t>
  </si>
  <si>
    <t xml:space="preserve">3 2 1 1 </t>
  </si>
  <si>
    <t>3 2 1 1  1</t>
  </si>
  <si>
    <t>INGRESOS PROPIOS</t>
  </si>
  <si>
    <t>3 2 2 2 1 12 31111 6 M13</t>
  </si>
  <si>
    <t>RESULTADOS DE EJERCICIOS ANTERIORES (DOS AÑOS)</t>
  </si>
  <si>
    <t>3 2 2 1 1 12 31111 6 M13 00005</t>
  </si>
  <si>
    <t>3 2 3 1 1 12 31111 6 M13 00005</t>
  </si>
  <si>
    <t>3 2 5 2 1 12 31111 6 M13 00001</t>
  </si>
  <si>
    <t>1 1 1 2 1 12 31111 6 M13 00001 003</t>
  </si>
  <si>
    <t>ADMON 2021-2024</t>
  </si>
  <si>
    <t>1 1 1 2 1 12 31111 6 M13 00001 003 0001</t>
  </si>
  <si>
    <t>1 1 1 2 1 12 31111 6 M13 00001 003 0002</t>
  </si>
  <si>
    <t>BANAMEX - 1914651</t>
  </si>
  <si>
    <t>BANAMEX - 6663576</t>
  </si>
  <si>
    <t>1 1 1 2 1 12 31111 6 M13 00003 003</t>
  </si>
  <si>
    <t>Banamex - 6723927</t>
  </si>
  <si>
    <t>1 1 1 2 1 12 31111 6 M13 00003 003 0002</t>
  </si>
  <si>
    <t>1 1 1 2 1 12 31111 6 M13 00005</t>
  </si>
  <si>
    <t>Del 01 de enero al 30 de junio de 2025</t>
  </si>
  <si>
    <t>LAS  OPERACIONES  EFECTUADAS POR EL MUNICIPIO AYUTLA DE LOS LIBRES, GUERRERO,  DURANTE EL PERIODO DEL 01 DE ENERO AL 30 DE JUNIO DE 2025, NO GENERARON AFECTACIÓN A ESTE  RUBRO.</t>
  </si>
  <si>
    <t xml:space="preserve"> EL MUNICIPIO AYUTLA DE LOS LIBRES, GUERRERO,  DURANTE EL PERIODO DEL 01 DE ENERO AL 30 DE JUNIO DE 2025, NO REALIZO INVERSIONES FINANCIERAS (FIDEICOMISOS)</t>
  </si>
  <si>
    <t xml:space="preserve"> EL MUNICIPIO AYUTLA DE LOS LIBRES, GUERRERO,  DURANTE EL PERIODO DEL 01 DE ENERO AL 30 DE JUNIO DE 2025, NO HA APLICADO METODOS DE DEPRECIACIÓN Y AMORTIZACIÓN</t>
  </si>
  <si>
    <t xml:space="preserve"> Formato IC-8</t>
  </si>
  <si>
    <t xml:space="preserve"> Formato IC-9</t>
  </si>
  <si>
    <t>Municipio de Ayutla de los Libres, Guerrero.</t>
  </si>
  <si>
    <t>4 1 1 1</t>
  </si>
  <si>
    <t>IMPUESTOS SOBRE LOS INGRESOS</t>
  </si>
  <si>
    <t>Federales</t>
  </si>
  <si>
    <t>5 2 4 2</t>
  </si>
  <si>
    <t>BECAS</t>
  </si>
  <si>
    <t>3 1</t>
  </si>
  <si>
    <t>HACIENDA PUBLICA/PATRIMONIO CONTRIBUIDO</t>
  </si>
  <si>
    <t>3 1 1</t>
  </si>
  <si>
    <t>3 1 1 1</t>
  </si>
  <si>
    <t>3 1 1 1 1</t>
  </si>
  <si>
    <t>3 1 1 1 1 12 31111 6 M13 00001</t>
  </si>
  <si>
    <t>3 1 1 1 1 12 31111 6 M13 00001 003</t>
  </si>
  <si>
    <t>3 1 1 1 1 12 31111 6 M13 00003</t>
  </si>
  <si>
    <t>FORTAMUN-DF</t>
  </si>
  <si>
    <t>3 1 1 1 1 12 31111 6 M13 00005</t>
  </si>
  <si>
    <t xml:space="preserve">3 1 1 1 1 12 31111 6 M13 00003 003 </t>
  </si>
  <si>
    <t xml:space="preserve">3 1 1 1 1 12 31111 6 M13 00005 003 </t>
  </si>
  <si>
    <t>3 2 5 2 1 12 31111 6 M13 00005</t>
  </si>
  <si>
    <t>1 1 1 1 1 12 31111 6 M13 00001 005</t>
  </si>
  <si>
    <t>1 1 1 1 1 12 31111 6 M13 00001 005 0001</t>
  </si>
  <si>
    <t>EJERCICIO 2025</t>
  </si>
  <si>
    <t>1 1 1 1 1 12 31111 6 M13 00005</t>
  </si>
  <si>
    <t>1 1 1 1 1 12 31111 6 M13 00005 005</t>
  </si>
  <si>
    <t>1 1 1 1 1 12 31111 6 M13 00005 005 0001</t>
  </si>
  <si>
    <t>RICARDO GARCIA FLORA</t>
  </si>
  <si>
    <t>1 1 1 1 2 12 31111 6 M13 00001</t>
  </si>
  <si>
    <t>1 1 1 1 2 12 31111 6 M13 00001 005</t>
  </si>
  <si>
    <t>1 1 1 1 2 12 31111 6 M13 00001 005 0001</t>
  </si>
  <si>
    <t>1 1 1 2 1 12 31111 6 M13 00001 005</t>
  </si>
  <si>
    <t>1 1 1 2 1 12 31111 6 M13 00001 005 0001</t>
  </si>
  <si>
    <t>FAEISM BANAMEX - 7019 / 6648982</t>
  </si>
  <si>
    <t>1 1 1 2 1 12 31111 6 M13 00002 005</t>
  </si>
  <si>
    <t>1 1 1 2 1 12 31111 6 M13 00002 005 0001</t>
  </si>
  <si>
    <t>BANAMEX. CTA 7019 6010384 (FAISMUN 2025)</t>
  </si>
  <si>
    <t>1 1 1 2 1 12 31111 6 M13 00003 005</t>
  </si>
  <si>
    <t>1 1 1 2 1 12 31111 6 M13 00003 005 0002</t>
  </si>
  <si>
    <t>FORTAMUN 2025 - BANAMEX. CTA. 7019 5767600</t>
  </si>
  <si>
    <t>1 1 1 2 1 12 31111 6 M13 00005 005</t>
  </si>
  <si>
    <t>1 1 1 2 1 12 31111 6 M13 00005 005 0001</t>
  </si>
  <si>
    <t>BANAMEX - 7019 3934011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</si>
</sst>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Arial Nova Cond"/>
      <family val="2"/>
    </font>
    <font>
      <b/>
      <sz val="10"/>
      <color theme="1"/>
      <name val="Arial Nova Cond"/>
      <family val="2"/>
    </font>
    <font>
      <b/>
      <sz val="11"/>
      <name val="Arial Nova Cond"/>
      <family val="2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sz val="10"/>
      <name val="Arial Nova Cond"/>
      <family val="2"/>
    </font>
    <font>
      <sz val="9"/>
      <name val="Arial Nova Cond"/>
      <family val="2"/>
    </font>
    <font>
      <sz val="8"/>
      <color theme="1"/>
      <name val="Arial Nova Cond"/>
      <family val="2"/>
    </font>
    <font>
      <sz val="9"/>
      <color indexed="8"/>
      <name val="Arial Nova Cond"/>
      <family val="2"/>
    </font>
    <font>
      <b/>
      <sz val="9"/>
      <color indexed="8"/>
      <name val="Arial Nova Cond"/>
      <family val="2"/>
    </font>
    <font>
      <sz val="8"/>
      <name val="Arial Nova Cond"/>
      <family val="2"/>
    </font>
    <font>
      <b/>
      <sz val="8"/>
      <color theme="1"/>
      <name val="Arial Nova Cond"/>
      <family val="2"/>
    </font>
    <font>
      <b/>
      <sz val="8"/>
      <name val="Arial Nova Cond"/>
      <family val="2"/>
    </font>
    <font>
      <sz val="8"/>
      <color indexed="8"/>
      <name val="Arial Nova Cond"/>
      <family val="2"/>
    </font>
    <font>
      <b/>
      <sz val="10"/>
      <name val="Arial Nova Cond"/>
      <family val="2"/>
    </font>
    <font>
      <b/>
      <u/>
      <sz val="11"/>
      <name val="Arial Nova Cond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0"/>
      <color indexed="8"/>
      <name val="Arial Nova Cond"/>
      <family val="2"/>
    </font>
    <font>
      <sz val="9"/>
      <color theme="1"/>
      <name val="Arial"/>
      <family val="2"/>
    </font>
    <font>
      <sz val="9"/>
      <name val="Arial Nova Cond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1" applyFont="1"/>
    <xf numFmtId="0" fontId="11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15" fillId="0" borderId="0" xfId="2" applyFont="1" applyAlignment="1">
      <alignment horizontal="left" vertical="top"/>
    </xf>
    <xf numFmtId="0" fontId="12" fillId="0" borderId="0" xfId="2" applyFont="1" applyAlignment="1">
      <alignment vertical="top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4" fontId="16" fillId="2" borderId="1" xfId="3" applyNumberFormat="1" applyFont="1" applyFill="1" applyBorder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 wrapText="1"/>
    </xf>
    <xf numFmtId="0" fontId="17" fillId="0" borderId="1" xfId="1" applyFont="1" applyBorder="1"/>
    <xf numFmtId="49" fontId="17" fillId="0" borderId="3" xfId="1" applyNumberFormat="1" applyFont="1" applyBorder="1" applyAlignment="1">
      <alignment horizontal="left" vertical="center" wrapText="1"/>
    </xf>
    <xf numFmtId="4" fontId="17" fillId="0" borderId="4" xfId="1" applyNumberFormat="1" applyFont="1" applyBorder="1" applyAlignment="1">
      <alignment horizontal="right" vertical="center" wrapText="1"/>
    </xf>
    <xf numFmtId="4" fontId="17" fillId="0" borderId="5" xfId="1" applyNumberFormat="1" applyFont="1" applyBorder="1" applyAlignment="1">
      <alignment horizontal="right" vertical="center" wrapText="1"/>
    </xf>
    <xf numFmtId="49" fontId="17" fillId="0" borderId="6" xfId="1" applyNumberFormat="1" applyFont="1" applyBorder="1" applyAlignment="1">
      <alignment horizontal="left" vertical="center" wrapText="1"/>
    </xf>
    <xf numFmtId="0" fontId="18" fillId="0" borderId="0" xfId="2" applyFont="1" applyAlignment="1">
      <alignment horizontal="center" vertical="top" wrapText="1"/>
    </xf>
    <xf numFmtId="0" fontId="16" fillId="0" borderId="7" xfId="1" applyFont="1" applyBorder="1" applyAlignment="1">
      <alignment horizontal="left" vertical="center" wrapText="1"/>
    </xf>
    <xf numFmtId="4" fontId="16" fillId="0" borderId="4" xfId="1" applyNumberFormat="1" applyFont="1" applyBorder="1" applyAlignment="1">
      <alignment horizontal="right" vertical="center" wrapText="1"/>
    </xf>
    <xf numFmtId="4" fontId="16" fillId="0" borderId="5" xfId="1" applyNumberFormat="1" applyFont="1" applyBorder="1" applyAlignment="1">
      <alignment horizontal="right" vertical="center" wrapText="1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right" wrapText="1"/>
    </xf>
    <xf numFmtId="0" fontId="15" fillId="0" borderId="0" xfId="2" applyFont="1" applyAlignment="1">
      <alignment vertical="top"/>
    </xf>
    <xf numFmtId="0" fontId="17" fillId="0" borderId="0" xfId="1" applyFont="1"/>
    <xf numFmtId="4" fontId="16" fillId="2" borderId="1" xfId="1" applyNumberFormat="1" applyFont="1" applyFill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>
      <alignment horizontal="right" vertical="center" wrapText="1"/>
    </xf>
    <xf numFmtId="2" fontId="17" fillId="0" borderId="1" xfId="1" applyNumberFormat="1" applyFont="1" applyBorder="1"/>
    <xf numFmtId="0" fontId="17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4" fontId="16" fillId="0" borderId="1" xfId="1" applyNumberFormat="1" applyFont="1" applyBorder="1" applyAlignment="1">
      <alignment horizontal="right" vertical="center" wrapText="1"/>
    </xf>
    <xf numFmtId="0" fontId="19" fillId="0" borderId="10" xfId="4" applyFont="1" applyBorder="1" applyAlignment="1">
      <alignment vertical="top" wrapText="1"/>
    </xf>
    <xf numFmtId="0" fontId="19" fillId="0" borderId="0" xfId="4" applyFont="1" applyAlignment="1">
      <alignment vertical="top" wrapText="1"/>
    </xf>
    <xf numFmtId="0" fontId="19" fillId="0" borderId="0" xfId="4" applyFont="1" applyAlignment="1">
      <alignment horizontal="left" vertical="top" wrapText="1"/>
    </xf>
    <xf numFmtId="0" fontId="20" fillId="0" borderId="0" xfId="1" applyFont="1"/>
    <xf numFmtId="4" fontId="20" fillId="0" borderId="0" xfId="1" applyNumberFormat="1" applyFont="1" applyAlignment="1">
      <alignment horizontal="right" vertical="center"/>
    </xf>
    <xf numFmtId="0" fontId="17" fillId="0" borderId="10" xfId="5" applyFont="1" applyBorder="1" applyAlignment="1">
      <alignment vertical="top"/>
    </xf>
    <xf numFmtId="0" fontId="17" fillId="0" borderId="14" xfId="5" applyFont="1" applyBorder="1" applyAlignment="1">
      <alignment vertical="top"/>
    </xf>
    <xf numFmtId="0" fontId="17" fillId="0" borderId="0" xfId="5" applyFont="1" applyAlignment="1">
      <alignment vertical="top"/>
    </xf>
    <xf numFmtId="0" fontId="17" fillId="0" borderId="16" xfId="5" applyFont="1" applyBorder="1" applyAlignment="1">
      <alignment vertical="top"/>
    </xf>
    <xf numFmtId="0" fontId="17" fillId="0" borderId="0" xfId="5" applyFont="1" applyAlignment="1">
      <alignment vertical="top" wrapText="1"/>
    </xf>
    <xf numFmtId="0" fontId="17" fillId="0" borderId="16" xfId="5" applyFont="1" applyBorder="1" applyAlignment="1">
      <alignment vertical="top" wrapText="1"/>
    </xf>
    <xf numFmtId="0" fontId="17" fillId="0" borderId="18" xfId="5" applyFont="1" applyBorder="1" applyAlignment="1">
      <alignment vertical="top"/>
    </xf>
    <xf numFmtId="0" fontId="17" fillId="0" borderId="19" xfId="5" applyFont="1" applyBorder="1" applyAlignment="1">
      <alignment vertical="top"/>
    </xf>
    <xf numFmtId="0" fontId="10" fillId="0" borderId="0" xfId="6" applyFont="1"/>
    <xf numFmtId="0" fontId="13" fillId="0" borderId="0" xfId="6" applyFont="1"/>
    <xf numFmtId="0" fontId="12" fillId="0" borderId="0" xfId="6" applyFont="1" applyAlignment="1">
      <alignment horizontal="center"/>
    </xf>
    <xf numFmtId="0" fontId="13" fillId="0" borderId="0" xfId="6" applyFont="1" applyAlignment="1">
      <alignment vertical="center"/>
    </xf>
    <xf numFmtId="0" fontId="19" fillId="0" borderId="0" xfId="5" applyFont="1"/>
    <xf numFmtId="0" fontId="10" fillId="0" borderId="0" xfId="6" applyFont="1" applyAlignment="1">
      <alignment vertical="center"/>
    </xf>
    <xf numFmtId="0" fontId="20" fillId="0" borderId="0" xfId="6" applyFont="1"/>
    <xf numFmtId="0" fontId="17" fillId="0" borderId="9" xfId="9" quotePrefix="1" applyFont="1" applyBorder="1"/>
    <xf numFmtId="0" fontId="17" fillId="0" borderId="9" xfId="9" applyFont="1" applyBorder="1"/>
    <xf numFmtId="4" fontId="17" fillId="0" borderId="33" xfId="5" applyNumberFormat="1" applyFont="1" applyBorder="1" applyAlignment="1">
      <alignment horizontal="right" vertical="center" wrapText="1"/>
    </xf>
    <xf numFmtId="4" fontId="17" fillId="0" borderId="31" xfId="5" applyNumberFormat="1" applyFont="1" applyBorder="1" applyAlignment="1">
      <alignment horizontal="right" vertical="center" wrapText="1"/>
    </xf>
    <xf numFmtId="0" fontId="17" fillId="0" borderId="1" xfId="9" quotePrefix="1" applyFont="1" applyBorder="1"/>
    <xf numFmtId="0" fontId="17" fillId="0" borderId="1" xfId="9" applyFont="1" applyBorder="1"/>
    <xf numFmtId="4" fontId="17" fillId="0" borderId="7" xfId="5" applyNumberFormat="1" applyFont="1" applyBorder="1" applyAlignment="1">
      <alignment horizontal="right" vertical="center" wrapText="1"/>
    </xf>
    <xf numFmtId="4" fontId="17" fillId="0" borderId="20" xfId="5" applyNumberFormat="1" applyFont="1" applyBorder="1" applyAlignment="1">
      <alignment horizontal="right" vertical="center" wrapText="1"/>
    </xf>
    <xf numFmtId="0" fontId="17" fillId="4" borderId="1" xfId="9" applyFont="1" applyFill="1" applyBorder="1"/>
    <xf numFmtId="0" fontId="17" fillId="0" borderId="8" xfId="9" applyFont="1" applyBorder="1"/>
    <xf numFmtId="4" fontId="17" fillId="0" borderId="30" xfId="5" applyNumberFormat="1" applyFont="1" applyBorder="1" applyAlignment="1">
      <alignment horizontal="right" vertical="center" wrapText="1"/>
    </xf>
    <xf numFmtId="4" fontId="17" fillId="0" borderId="29" xfId="5" applyNumberFormat="1" applyFont="1" applyBorder="1" applyAlignment="1">
      <alignment horizontal="right" vertical="center" wrapText="1"/>
    </xf>
    <xf numFmtId="0" fontId="17" fillId="0" borderId="13" xfId="9" applyFont="1" applyBorder="1"/>
    <xf numFmtId="4" fontId="17" fillId="0" borderId="1" xfId="5" applyNumberFormat="1" applyFont="1" applyBorder="1" applyAlignment="1">
      <alignment horizontal="right" vertical="center" wrapText="1"/>
    </xf>
    <xf numFmtId="0" fontId="16" fillId="0" borderId="0" xfId="5" applyFont="1" applyAlignment="1">
      <alignment horizontal="left" vertical="center" wrapText="1"/>
    </xf>
    <xf numFmtId="4" fontId="16" fillId="0" borderId="0" xfId="5" applyNumberFormat="1" applyFont="1" applyAlignment="1">
      <alignment horizontal="right" wrapText="1"/>
    </xf>
    <xf numFmtId="0" fontId="19" fillId="0" borderId="0" xfId="5" applyFont="1" applyAlignment="1">
      <alignment vertical="top"/>
    </xf>
    <xf numFmtId="0" fontId="17" fillId="0" borderId="0" xfId="6" applyFont="1"/>
    <xf numFmtId="0" fontId="15" fillId="0" borderId="0" xfId="6" applyFont="1" applyAlignment="1">
      <alignment horizontal="left" vertical="center" wrapText="1"/>
    </xf>
    <xf numFmtId="0" fontId="21" fillId="0" borderId="15" xfId="5" applyFont="1" applyBorder="1" applyAlignment="1">
      <alignment vertical="top"/>
    </xf>
    <xf numFmtId="0" fontId="17" fillId="0" borderId="16" xfId="6" applyFont="1" applyBorder="1"/>
    <xf numFmtId="0" fontId="17" fillId="0" borderId="15" xfId="5" applyFont="1" applyBorder="1" applyAlignment="1">
      <alignment vertical="top"/>
    </xf>
    <xf numFmtId="0" fontId="21" fillId="0" borderId="17" xfId="5" applyFont="1" applyBorder="1" applyAlignment="1">
      <alignment vertical="top"/>
    </xf>
    <xf numFmtId="0" fontId="17" fillId="0" borderId="18" xfId="6" applyFont="1" applyBorder="1"/>
    <xf numFmtId="0" fontId="17" fillId="0" borderId="19" xfId="6" applyFont="1" applyBorder="1"/>
    <xf numFmtId="0" fontId="15" fillId="0" borderId="0" xfId="7" applyFont="1" applyAlignment="1">
      <alignment vertical="top"/>
    </xf>
    <xf numFmtId="0" fontId="16" fillId="2" borderId="1" xfId="6" applyFont="1" applyFill="1" applyBorder="1" applyAlignment="1">
      <alignment horizontal="center" vertical="center"/>
    </xf>
    <xf numFmtId="0" fontId="16" fillId="2" borderId="2" xfId="6" applyFont="1" applyFill="1" applyBorder="1" applyAlignment="1">
      <alignment horizontal="center" vertical="center"/>
    </xf>
    <xf numFmtId="0" fontId="16" fillId="2" borderId="1" xfId="8" applyNumberFormat="1" applyFont="1" applyFill="1" applyBorder="1" applyAlignment="1">
      <alignment horizontal="center" vertical="center" wrapText="1"/>
    </xf>
    <xf numFmtId="4" fontId="16" fillId="2" borderId="11" xfId="6" applyNumberFormat="1" applyFont="1" applyFill="1" applyBorder="1" applyAlignment="1">
      <alignment horizontal="right" vertical="center"/>
    </xf>
    <xf numFmtId="0" fontId="16" fillId="0" borderId="32" xfId="6" applyFont="1" applyBorder="1" applyAlignment="1">
      <alignment horizontal="left"/>
    </xf>
    <xf numFmtId="0" fontId="17" fillId="0" borderId="32" xfId="6" applyFont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/>
    </xf>
    <xf numFmtId="0" fontId="17" fillId="0" borderId="16" xfId="6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right" vertical="center"/>
    </xf>
    <xf numFmtId="4" fontId="16" fillId="2" borderId="26" xfId="6" applyNumberFormat="1" applyFont="1" applyFill="1" applyBorder="1" applyAlignment="1">
      <alignment horizontal="right"/>
    </xf>
    <xf numFmtId="4" fontId="16" fillId="2" borderId="23" xfId="6" applyNumberFormat="1" applyFont="1" applyFill="1" applyBorder="1" applyAlignment="1">
      <alignment horizontal="right"/>
    </xf>
    <xf numFmtId="4" fontId="16" fillId="0" borderId="32" xfId="6" applyNumberFormat="1" applyFont="1" applyBorder="1" applyAlignment="1">
      <alignment horizontal="right"/>
    </xf>
    <xf numFmtId="0" fontId="17" fillId="0" borderId="32" xfId="6" applyFont="1" applyBorder="1" applyAlignment="1">
      <alignment horizontal="left"/>
    </xf>
    <xf numFmtId="4" fontId="17" fillId="0" borderId="32" xfId="6" applyNumberFormat="1" applyFont="1" applyBorder="1" applyAlignment="1">
      <alignment horizontal="right" vertical="center"/>
    </xf>
    <xf numFmtId="0" fontId="15" fillId="0" borderId="32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4" fontId="17" fillId="0" borderId="32" xfId="6" applyNumberFormat="1" applyFont="1" applyBorder="1" applyAlignment="1">
      <alignment horizontal="right"/>
    </xf>
    <xf numFmtId="0" fontId="17" fillId="0" borderId="32" xfId="6" applyFont="1" applyBorder="1" applyAlignment="1">
      <alignment horizontal="left" wrapText="1"/>
    </xf>
    <xf numFmtId="0" fontId="17" fillId="0" borderId="23" xfId="6" applyFont="1" applyBorder="1" applyAlignment="1">
      <alignment horizontal="center"/>
    </xf>
    <xf numFmtId="0" fontId="17" fillId="0" borderId="34" xfId="6" applyFont="1" applyBorder="1" applyAlignment="1">
      <alignment horizontal="center"/>
    </xf>
    <xf numFmtId="0" fontId="17" fillId="0" borderId="24" xfId="6" applyFont="1" applyBorder="1" applyAlignment="1">
      <alignment horizontal="center"/>
    </xf>
    <xf numFmtId="0" fontId="17" fillId="0" borderId="25" xfId="6" applyFont="1" applyBorder="1" applyAlignment="1">
      <alignment horizontal="left" vertical="center" wrapText="1"/>
    </xf>
    <xf numFmtId="0" fontId="17" fillId="0" borderId="26" xfId="6" applyFont="1" applyBorder="1" applyAlignment="1">
      <alignment horizontal="center"/>
    </xf>
    <xf numFmtId="0" fontId="17" fillId="0" borderId="27" xfId="6" applyFont="1" applyBorder="1" applyAlignment="1">
      <alignment horizontal="center"/>
    </xf>
    <xf numFmtId="0" fontId="17" fillId="0" borderId="28" xfId="6" applyFont="1" applyBorder="1" applyAlignment="1">
      <alignment horizontal="center"/>
    </xf>
    <xf numFmtId="0" fontId="11" fillId="2" borderId="1" xfId="6" applyFont="1" applyFill="1" applyBorder="1"/>
    <xf numFmtId="0" fontId="16" fillId="2" borderId="3" xfId="6" applyFont="1" applyFill="1" applyBorder="1" applyAlignment="1">
      <alignment horizontal="center" vertical="center" wrapText="1"/>
    </xf>
    <xf numFmtId="4" fontId="11" fillId="2" borderId="1" xfId="6" applyNumberFormat="1" applyFont="1" applyFill="1" applyBorder="1" applyAlignment="1">
      <alignment horizontal="right" vertical="center" wrapText="1"/>
    </xf>
    <xf numFmtId="0" fontId="16" fillId="0" borderId="1" xfId="1" applyFont="1" applyBorder="1"/>
    <xf numFmtId="49" fontId="16" fillId="0" borderId="3" xfId="1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1" xfId="1" applyFont="1" applyBorder="1" applyAlignment="1">
      <alignment wrapText="1"/>
    </xf>
    <xf numFmtId="4" fontId="17" fillId="0" borderId="1" xfId="1" applyNumberFormat="1" applyFont="1" applyBorder="1" applyAlignment="1">
      <alignment horizontal="right" wrapText="1"/>
    </xf>
    <xf numFmtId="0" fontId="24" fillId="0" borderId="0" xfId="1" applyFont="1" applyAlignment="1">
      <alignment horizontal="left" vertical="center" wrapText="1"/>
    </xf>
    <xf numFmtId="4" fontId="24" fillId="0" borderId="0" xfId="1" applyNumberFormat="1" applyFont="1" applyAlignment="1">
      <alignment horizontal="right" vertical="center" wrapText="1"/>
    </xf>
    <xf numFmtId="4" fontId="24" fillId="0" borderId="0" xfId="1" applyNumberFormat="1" applyFont="1" applyAlignment="1">
      <alignment horizontal="right" wrapText="1"/>
    </xf>
    <xf numFmtId="0" fontId="24" fillId="0" borderId="0" xfId="1" applyFont="1"/>
    <xf numFmtId="49" fontId="16" fillId="0" borderId="1" xfId="1" applyNumberFormat="1" applyFont="1" applyBorder="1" applyAlignment="1">
      <alignment horizontal="left" vertical="center" wrapText="1"/>
    </xf>
    <xf numFmtId="10" fontId="16" fillId="0" borderId="1" xfId="6" applyNumberFormat="1" applyFont="1" applyBorder="1" applyAlignment="1">
      <alignment horizontal="right" vertical="center" wrapText="1"/>
    </xf>
    <xf numFmtId="4" fontId="16" fillId="0" borderId="1" xfId="6" applyNumberFormat="1" applyFont="1" applyBorder="1" applyAlignment="1">
      <alignment horizontal="left" vertical="center" wrapText="1"/>
    </xf>
    <xf numFmtId="10" fontId="17" fillId="0" borderId="1" xfId="6" applyNumberFormat="1" applyFont="1" applyBorder="1" applyAlignment="1">
      <alignment horizontal="right" vertical="center" wrapText="1"/>
    </xf>
    <xf numFmtId="4" fontId="17" fillId="0" borderId="1" xfId="6" applyNumberFormat="1" applyFont="1" applyBorder="1" applyAlignment="1">
      <alignment horizontal="left" vertical="center" wrapText="1"/>
    </xf>
    <xf numFmtId="9" fontId="17" fillId="0" borderId="1" xfId="32" applyFont="1" applyFill="1" applyBorder="1" applyAlignment="1">
      <alignment horizontal="right" wrapText="1"/>
    </xf>
    <xf numFmtId="0" fontId="17" fillId="0" borderId="1" xfId="1" applyFont="1" applyBorder="1" applyAlignment="1">
      <alignment horizontal="left" vertical="center"/>
    </xf>
    <xf numFmtId="9" fontId="16" fillId="0" borderId="1" xfId="32" applyFont="1" applyFill="1" applyBorder="1" applyAlignment="1">
      <alignment horizontal="right" wrapText="1"/>
    </xf>
    <xf numFmtId="0" fontId="11" fillId="0" borderId="0" xfId="1" applyFont="1" applyAlignment="1">
      <alignment horizontal="left" vertical="center" wrapText="1"/>
    </xf>
    <xf numFmtId="4" fontId="11" fillId="0" borderId="0" xfId="1" applyNumberFormat="1" applyFont="1" applyAlignment="1">
      <alignment horizontal="right" vertical="center" wrapText="1"/>
    </xf>
    <xf numFmtId="4" fontId="11" fillId="0" borderId="0" xfId="1" applyNumberFormat="1" applyFont="1" applyAlignment="1">
      <alignment horizontal="right" wrapText="1"/>
    </xf>
    <xf numFmtId="4" fontId="24" fillId="0" borderId="0" xfId="3" applyNumberFormat="1" applyFont="1" applyFill="1" applyBorder="1" applyAlignment="1">
      <alignment horizontal="right" wrapText="1"/>
    </xf>
    <xf numFmtId="2" fontId="24" fillId="0" borderId="0" xfId="1" applyNumberFormat="1" applyFont="1" applyAlignment="1">
      <alignment horizontal="right" wrapText="1"/>
    </xf>
    <xf numFmtId="0" fontId="16" fillId="0" borderId="1" xfId="1" applyFont="1" applyBorder="1" applyAlignment="1">
      <alignment vertical="center"/>
    </xf>
    <xf numFmtId="4" fontId="16" fillId="0" borderId="1" xfId="1" applyNumberFormat="1" applyFont="1" applyBorder="1" applyAlignment="1">
      <alignment horizontal="right" wrapText="1"/>
    </xf>
    <xf numFmtId="0" fontId="17" fillId="0" borderId="1" xfId="1" applyFont="1" applyBorder="1" applyAlignment="1">
      <alignment vertical="center"/>
    </xf>
    <xf numFmtId="0" fontId="16" fillId="0" borderId="0" xfId="1" applyFont="1" applyAlignment="1">
      <alignment horizontal="left" vertical="center" wrapText="1"/>
    </xf>
    <xf numFmtId="4" fontId="16" fillId="0" borderId="0" xfId="1" applyNumberFormat="1" applyFont="1" applyAlignment="1">
      <alignment horizontal="right" vertical="center" wrapText="1"/>
    </xf>
    <xf numFmtId="4" fontId="16" fillId="0" borderId="0" xfId="1" applyNumberFormat="1" applyFont="1" applyAlignment="1">
      <alignment horizontal="right" wrapText="1"/>
    </xf>
    <xf numFmtId="0" fontId="24" fillId="0" borderId="1" xfId="1" applyFont="1" applyBorder="1"/>
    <xf numFmtId="49" fontId="24" fillId="0" borderId="1" xfId="1" applyNumberFormat="1" applyFont="1" applyBorder="1" applyAlignment="1">
      <alignment horizontal="left" vertical="center" wrapText="1"/>
    </xf>
    <xf numFmtId="0" fontId="20" fillId="0" borderId="1" xfId="1" applyFont="1" applyBorder="1"/>
    <xf numFmtId="4" fontId="17" fillId="0" borderId="1" xfId="1" applyNumberFormat="1" applyFont="1" applyBorder="1" applyAlignment="1">
      <alignment horizontal="center" wrapText="1"/>
    </xf>
    <xf numFmtId="0" fontId="17" fillId="0" borderId="0" xfId="1" applyFont="1" applyAlignment="1">
      <alignment horizontal="left" vertical="center" wrapText="1"/>
    </xf>
    <xf numFmtId="4" fontId="17" fillId="0" borderId="0" xfId="1" applyNumberFormat="1" applyFont="1" applyAlignment="1">
      <alignment horizontal="right" vertical="center" wrapText="1"/>
    </xf>
    <xf numFmtId="4" fontId="17" fillId="0" borderId="0" xfId="1" applyNumberFormat="1" applyFont="1" applyAlignment="1">
      <alignment horizontal="right" wrapText="1"/>
    </xf>
    <xf numFmtId="0" fontId="11" fillId="0" borderId="0" xfId="1" applyFont="1"/>
    <xf numFmtId="0" fontId="12" fillId="0" borderId="0" xfId="1" applyFont="1" applyAlignment="1">
      <alignment horizontal="right"/>
    </xf>
    <xf numFmtId="0" fontId="17" fillId="0" borderId="6" xfId="1" applyFont="1" applyBorder="1" applyAlignment="1">
      <alignment horizontal="left" vertical="center" wrapText="1"/>
    </xf>
    <xf numFmtId="4" fontId="17" fillId="0" borderId="1" xfId="1" applyNumberFormat="1" applyFont="1" applyBorder="1" applyAlignment="1">
      <alignment wrapText="1"/>
    </xf>
    <xf numFmtId="0" fontId="20" fillId="0" borderId="0" xfId="1" applyFont="1" applyAlignment="1">
      <alignment vertical="center"/>
    </xf>
    <xf numFmtId="0" fontId="17" fillId="0" borderId="4" xfId="1" applyFont="1" applyBorder="1" applyAlignment="1">
      <alignment horizontal="left" vertical="center" wrapText="1"/>
    </xf>
    <xf numFmtId="0" fontId="25" fillId="0" borderId="0" xfId="5" applyFont="1" applyAlignment="1">
      <alignment vertical="center" wrapText="1"/>
    </xf>
    <xf numFmtId="0" fontId="26" fillId="0" borderId="0" xfId="5" applyFont="1" applyAlignment="1">
      <alignment vertical="center"/>
    </xf>
    <xf numFmtId="0" fontId="26" fillId="0" borderId="0" xfId="5" applyFont="1" applyAlignment="1">
      <alignment vertical="center" wrapText="1"/>
    </xf>
    <xf numFmtId="0" fontId="17" fillId="0" borderId="0" xfId="1" applyFont="1" applyAlignment="1">
      <alignment horizontal="left" wrapText="1"/>
    </xf>
    <xf numFmtId="0" fontId="16" fillId="0" borderId="0" xfId="1" applyFont="1"/>
    <xf numFmtId="0" fontId="17" fillId="0" borderId="1" xfId="1" applyFont="1" applyBorder="1" applyAlignment="1">
      <alignment vertical="top" wrapText="1"/>
    </xf>
    <xf numFmtId="0" fontId="17" fillId="0" borderId="1" xfId="1" applyFont="1" applyBorder="1" applyAlignment="1">
      <alignment vertical="top"/>
    </xf>
    <xf numFmtId="0" fontId="10" fillId="0" borderId="0" xfId="1" applyFont="1" applyAlignment="1">
      <alignment vertical="center"/>
    </xf>
    <xf numFmtId="4" fontId="10" fillId="0" borderId="0" xfId="1" applyNumberFormat="1" applyFont="1"/>
    <xf numFmtId="4" fontId="17" fillId="0" borderId="0" xfId="1" applyNumberFormat="1" applyFont="1"/>
    <xf numFmtId="0" fontId="16" fillId="2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4" fontId="17" fillId="0" borderId="1" xfId="1" applyNumberFormat="1" applyFont="1" applyBorder="1" applyAlignment="1">
      <alignment vertical="center"/>
    </xf>
    <xf numFmtId="0" fontId="17" fillId="0" borderId="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right"/>
    </xf>
    <xf numFmtId="0" fontId="17" fillId="0" borderId="21" xfId="1" applyFont="1" applyBorder="1" applyAlignment="1">
      <alignment horizontal="left" vertical="center" wrapText="1"/>
    </xf>
    <xf numFmtId="0" fontId="20" fillId="0" borderId="0" xfId="1" applyFont="1" applyAlignment="1">
      <alignment horizontal="center"/>
    </xf>
    <xf numFmtId="0" fontId="10" fillId="0" borderId="0" xfId="1" applyFont="1" applyAlignment="1">
      <alignment horizontal="left" wrapText="1"/>
    </xf>
    <xf numFmtId="4" fontId="10" fillId="0" borderId="0" xfId="1" applyNumberFormat="1" applyFont="1" applyAlignment="1">
      <alignment horizontal="left" wrapText="1"/>
    </xf>
    <xf numFmtId="0" fontId="15" fillId="0" borderId="18" xfId="2" applyFont="1" applyBorder="1" applyAlignment="1">
      <alignment vertical="top"/>
    </xf>
    <xf numFmtId="0" fontId="27" fillId="0" borderId="0" xfId="4" applyFont="1" applyAlignment="1">
      <alignment vertical="top" wrapText="1"/>
    </xf>
    <xf numFmtId="49" fontId="17" fillId="0" borderId="1" xfId="1" applyNumberFormat="1" applyFont="1" applyBorder="1" applyAlignment="1">
      <alignment horizontal="right" wrapText="1"/>
    </xf>
    <xf numFmtId="49" fontId="17" fillId="0" borderId="1" xfId="1" quotePrefix="1" applyNumberFormat="1" applyFont="1" applyBorder="1" applyAlignment="1">
      <alignment horizontal="center"/>
    </xf>
    <xf numFmtId="49" fontId="17" fillId="0" borderId="3" xfId="1" applyNumberFormat="1" applyFont="1" applyBorder="1" applyAlignment="1">
      <alignment horizontal="center" vertical="center" wrapText="1"/>
    </xf>
    <xf numFmtId="43" fontId="17" fillId="0" borderId="1" xfId="34" applyFont="1" applyBorder="1" applyAlignment="1">
      <alignment horizontal="right" vertical="center" wrapText="1"/>
    </xf>
    <xf numFmtId="49" fontId="17" fillId="0" borderId="1" xfId="1" applyNumberFormat="1" applyFont="1" applyBorder="1" applyAlignment="1">
      <alignment horizontal="right"/>
    </xf>
    <xf numFmtId="4" fontId="12" fillId="0" borderId="0" xfId="1" applyNumberFormat="1" applyFont="1"/>
    <xf numFmtId="0" fontId="12" fillId="0" borderId="0" xfId="4" applyFont="1" applyAlignment="1">
      <alignment vertical="top" wrapText="1"/>
    </xf>
    <xf numFmtId="0" fontId="17" fillId="0" borderId="1" xfId="1" applyFont="1" applyBorder="1" applyAlignment="1">
      <alignment horizontal="center"/>
    </xf>
    <xf numFmtId="0" fontId="17" fillId="0" borderId="1" xfId="1" quotePrefix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8" fillId="0" borderId="0" xfId="4" applyFont="1" applyAlignment="1">
      <alignment vertical="top" wrapText="1"/>
    </xf>
    <xf numFmtId="0" fontId="17" fillId="0" borderId="1" xfId="1" applyFont="1" applyBorder="1" applyAlignment="1">
      <alignment horizontal="right"/>
    </xf>
    <xf numFmtId="49" fontId="24" fillId="0" borderId="1" xfId="1" applyNumberFormat="1" applyFont="1" applyBorder="1" applyAlignment="1">
      <alignment horizontal="right" vertical="center" wrapText="1"/>
    </xf>
    <xf numFmtId="4" fontId="16" fillId="0" borderId="35" xfId="1" applyNumberFormat="1" applyFont="1" applyBorder="1" applyAlignment="1">
      <alignment horizontal="right" wrapText="1"/>
    </xf>
    <xf numFmtId="4" fontId="16" fillId="0" borderId="36" xfId="1" applyNumberFormat="1" applyFont="1" applyBorder="1" applyAlignment="1">
      <alignment horizontal="right" wrapText="1"/>
    </xf>
    <xf numFmtId="4" fontId="17" fillId="0" borderId="36" xfId="1" applyNumberFormat="1" applyFont="1" applyBorder="1" applyAlignment="1">
      <alignment horizontal="right" wrapText="1"/>
    </xf>
    <xf numFmtId="4" fontId="16" fillId="0" borderId="37" xfId="1" applyNumberFormat="1" applyFont="1" applyBorder="1" applyAlignment="1">
      <alignment horizontal="right" wrapText="1"/>
    </xf>
    <xf numFmtId="0" fontId="15" fillId="0" borderId="35" xfId="0" applyFont="1" applyBorder="1" applyAlignment="1">
      <alignment horizontal="left" vertical="center" wrapText="1"/>
    </xf>
    <xf numFmtId="4" fontId="15" fillId="0" borderId="35" xfId="0" applyNumberFormat="1" applyFont="1" applyBorder="1" applyAlignment="1">
      <alignment horizontal="right" vertical="center"/>
    </xf>
    <xf numFmtId="0" fontId="15" fillId="0" borderId="36" xfId="0" applyFont="1" applyBorder="1" applyAlignment="1">
      <alignment horizontal="lef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9" fillId="0" borderId="36" xfId="0" applyFont="1" applyBorder="1" applyAlignment="1">
      <alignment horizontal="left" vertical="center" wrapText="1"/>
    </xf>
    <xf numFmtId="4" fontId="19" fillId="0" borderId="36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left" vertical="center" wrapText="1"/>
    </xf>
    <xf numFmtId="4" fontId="19" fillId="0" borderId="37" xfId="0" applyNumberFormat="1" applyFont="1" applyBorder="1" applyAlignment="1">
      <alignment horizontal="right" vertical="center"/>
    </xf>
    <xf numFmtId="0" fontId="17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left" vertical="center" wrapText="1"/>
    </xf>
    <xf numFmtId="4" fontId="16" fillId="3" borderId="1" xfId="1" applyNumberFormat="1" applyFont="1" applyFill="1" applyBorder="1" applyAlignment="1">
      <alignment horizontal="right" vertical="center" wrapText="1"/>
    </xf>
    <xf numFmtId="4" fontId="17" fillId="3" borderId="1" xfId="1" applyNumberFormat="1" applyFont="1" applyFill="1" applyBorder="1" applyAlignment="1">
      <alignment horizontal="right" wrapText="1"/>
    </xf>
    <xf numFmtId="4" fontId="16" fillId="0" borderId="35" xfId="1" applyNumberFormat="1" applyFont="1" applyBorder="1" applyAlignment="1">
      <alignment horizontal="center" wrapText="1"/>
    </xf>
    <xf numFmtId="4" fontId="16" fillId="0" borderId="36" xfId="1" applyNumberFormat="1" applyFont="1" applyBorder="1" applyAlignment="1">
      <alignment horizontal="center" wrapText="1"/>
    </xf>
    <xf numFmtId="4" fontId="17" fillId="0" borderId="36" xfId="1" applyNumberFormat="1" applyFont="1" applyBorder="1" applyAlignment="1">
      <alignment horizontal="center" wrapText="1"/>
    </xf>
    <xf numFmtId="4" fontId="17" fillId="0" borderId="37" xfId="1" applyNumberFormat="1" applyFont="1" applyBorder="1" applyAlignment="1">
      <alignment horizontal="center" wrapText="1"/>
    </xf>
    <xf numFmtId="43" fontId="8" fillId="0" borderId="1" xfId="34" applyFont="1" applyBorder="1" applyAlignment="1">
      <alignment horizontal="left" vertical="center" wrapText="1"/>
    </xf>
    <xf numFmtId="43" fontId="9" fillId="0" borderId="1" xfId="34" applyFont="1" applyBorder="1" applyAlignment="1">
      <alignment horizontal="left" vertical="center" wrapText="1"/>
    </xf>
    <xf numFmtId="4" fontId="16" fillId="0" borderId="1" xfId="1" applyNumberFormat="1" applyFont="1" applyBorder="1" applyAlignment="1">
      <alignment horizontal="center" wrapText="1"/>
    </xf>
    <xf numFmtId="0" fontId="17" fillId="3" borderId="9" xfId="1" applyFont="1" applyFill="1" applyBorder="1"/>
    <xf numFmtId="0" fontId="16" fillId="3" borderId="3" xfId="1" applyFont="1" applyFill="1" applyBorder="1" applyAlignment="1">
      <alignment horizontal="left" vertical="center" wrapText="1"/>
    </xf>
    <xf numFmtId="4" fontId="16" fillId="3" borderId="9" xfId="1" applyNumberFormat="1" applyFont="1" applyFill="1" applyBorder="1" applyAlignment="1">
      <alignment horizontal="right" vertical="center" wrapText="1"/>
    </xf>
    <xf numFmtId="4" fontId="17" fillId="3" borderId="9" xfId="1" applyNumberFormat="1" applyFont="1" applyFill="1" applyBorder="1" applyAlignment="1">
      <alignment horizontal="center" wrapText="1"/>
    </xf>
    <xf numFmtId="4" fontId="17" fillId="3" borderId="9" xfId="1" applyNumberFormat="1" applyFont="1" applyFill="1" applyBorder="1" applyAlignment="1">
      <alignment horizontal="right" wrapText="1"/>
    </xf>
    <xf numFmtId="0" fontId="17" fillId="3" borderId="1" xfId="1" applyFont="1" applyFill="1" applyBorder="1"/>
    <xf numFmtId="49" fontId="16" fillId="0" borderId="38" xfId="1" applyNumberFormat="1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49" fontId="16" fillId="0" borderId="39" xfId="1" applyNumberFormat="1" applyFont="1" applyBorder="1" applyAlignment="1">
      <alignment horizontal="left" vertical="center" wrapText="1"/>
    </xf>
    <xf numFmtId="0" fontId="16" fillId="3" borderId="21" xfId="1" applyFont="1" applyFill="1" applyBorder="1" applyAlignment="1">
      <alignment horizontal="left" vertical="center" wrapText="1"/>
    </xf>
    <xf numFmtId="0" fontId="25" fillId="0" borderId="39" xfId="0" applyFont="1" applyBorder="1" applyAlignment="1">
      <alignment horizontal="left" vertical="center" wrapText="1"/>
    </xf>
    <xf numFmtId="49" fontId="24" fillId="0" borderId="39" xfId="1" applyNumberFormat="1" applyFont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5" borderId="23" xfId="6" applyFont="1" applyFill="1" applyBorder="1" applyAlignment="1">
      <alignment horizontal="left"/>
    </xf>
    <xf numFmtId="4" fontId="16" fillId="5" borderId="23" xfId="6" applyNumberFormat="1" applyFont="1" applyFill="1" applyBorder="1" applyAlignment="1">
      <alignment horizontal="right"/>
    </xf>
    <xf numFmtId="0" fontId="15" fillId="5" borderId="32" xfId="0" applyFont="1" applyFill="1" applyBorder="1" applyAlignment="1">
      <alignment horizontal="left" vertical="center" wrapText="1"/>
    </xf>
    <xf numFmtId="4" fontId="16" fillId="5" borderId="32" xfId="6" applyNumberFormat="1" applyFont="1" applyFill="1" applyBorder="1" applyAlignment="1">
      <alignment horizontal="right"/>
    </xf>
    <xf numFmtId="0" fontId="17" fillId="4" borderId="1" xfId="5" applyFont="1" applyFill="1" applyBorder="1" applyAlignment="1">
      <alignment horizontal="center" vertical="center" wrapText="1"/>
    </xf>
    <xf numFmtId="4" fontId="17" fillId="4" borderId="1" xfId="5" applyNumberFormat="1" applyFont="1" applyFill="1" applyBorder="1" applyAlignment="1">
      <alignment horizontal="right" vertical="center" wrapText="1"/>
    </xf>
    <xf numFmtId="4" fontId="17" fillId="4" borderId="7" xfId="5" applyNumberFormat="1" applyFont="1" applyFill="1" applyBorder="1" applyAlignment="1">
      <alignment horizontal="right" vertical="center" wrapText="1"/>
    </xf>
    <xf numFmtId="0" fontId="17" fillId="4" borderId="1" xfId="5" applyFont="1" applyFill="1" applyBorder="1" applyAlignment="1">
      <alignment horizontal="left" vertical="center" wrapText="1"/>
    </xf>
    <xf numFmtId="4" fontId="17" fillId="4" borderId="1" xfId="5" applyNumberFormat="1" applyFont="1" applyFill="1" applyBorder="1" applyAlignment="1">
      <alignment horizontal="right" wrapText="1"/>
    </xf>
    <xf numFmtId="0" fontId="17" fillId="0" borderId="0" xfId="5" applyFont="1" applyAlignment="1">
      <alignment horizontal="left" vertical="center" wrapText="1"/>
    </xf>
    <xf numFmtId="4" fontId="17" fillId="0" borderId="0" xfId="5" applyNumberFormat="1" applyFont="1" applyAlignment="1">
      <alignment horizontal="right" wrapText="1"/>
    </xf>
    <xf numFmtId="0" fontId="12" fillId="0" borderId="0" xfId="4" applyFont="1" applyAlignment="1">
      <alignment horizontal="left" vertical="top" wrapText="1"/>
    </xf>
    <xf numFmtId="0" fontId="15" fillId="0" borderId="0" xfId="5" applyFont="1"/>
    <xf numFmtId="0" fontId="16" fillId="2" borderId="29" xfId="5" applyFont="1" applyFill="1" applyBorder="1" applyAlignment="1">
      <alignment horizontal="center" vertical="center" wrapText="1"/>
    </xf>
    <xf numFmtId="0" fontId="16" fillId="2" borderId="20" xfId="5" applyFont="1" applyFill="1" applyBorder="1" applyAlignment="1">
      <alignment horizontal="center" vertical="center" wrapText="1"/>
    </xf>
    <xf numFmtId="0" fontId="14" fillId="0" borderId="0" xfId="1" applyFont="1"/>
    <xf numFmtId="0" fontId="29" fillId="0" borderId="0" xfId="1" applyFont="1" applyAlignment="1">
      <alignment horizontal="center"/>
    </xf>
    <xf numFmtId="0" fontId="30" fillId="3" borderId="1" xfId="1" applyFont="1" applyFill="1" applyBorder="1"/>
    <xf numFmtId="0" fontId="31" fillId="3" borderId="1" xfId="1" applyFont="1" applyFill="1" applyBorder="1" applyAlignment="1">
      <alignment horizontal="left" vertical="center" wrapText="1"/>
    </xf>
    <xf numFmtId="4" fontId="31" fillId="3" borderId="1" xfId="1" applyNumberFormat="1" applyFont="1" applyFill="1" applyBorder="1" applyAlignment="1">
      <alignment horizontal="right" vertical="center" wrapText="1"/>
    </xf>
    <xf numFmtId="10" fontId="31" fillId="3" borderId="1" xfId="6" applyNumberFormat="1" applyFont="1" applyFill="1" applyBorder="1" applyAlignment="1">
      <alignment horizontal="right" vertical="center" wrapText="1"/>
    </xf>
    <xf numFmtId="9" fontId="30" fillId="3" borderId="1" xfId="32" applyFont="1" applyFill="1" applyBorder="1" applyAlignment="1">
      <alignment horizontal="right" wrapText="1"/>
    </xf>
    <xf numFmtId="0" fontId="18" fillId="0" borderId="0" xfId="5" applyFont="1" applyAlignment="1">
      <alignment horizontal="left" wrapText="1"/>
    </xf>
    <xf numFmtId="0" fontId="18" fillId="0" borderId="0" xfId="5" applyFont="1"/>
    <xf numFmtId="0" fontId="18" fillId="0" borderId="0" xfId="5" applyFont="1" applyAlignment="1">
      <alignment horizontal="left"/>
    </xf>
    <xf numFmtId="0" fontId="18" fillId="0" borderId="0" xfId="5" applyFont="1" applyAlignment="1">
      <alignment horizontal="left" vertical="top" wrapText="1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wrapText="1"/>
    </xf>
    <xf numFmtId="0" fontId="30" fillId="0" borderId="0" xfId="6" applyFont="1"/>
    <xf numFmtId="0" fontId="29" fillId="0" borderId="0" xfId="6" applyFont="1" applyAlignment="1">
      <alignment horizontal="center"/>
    </xf>
    <xf numFmtId="0" fontId="14" fillId="0" borderId="0" xfId="1" applyFont="1" applyAlignment="1">
      <alignment vertical="center"/>
    </xf>
    <xf numFmtId="4" fontId="17" fillId="0" borderId="1" xfId="1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vertical="top" wrapText="1"/>
    </xf>
    <xf numFmtId="0" fontId="20" fillId="0" borderId="0" xfId="1" applyFont="1"/>
    <xf numFmtId="0" fontId="20" fillId="0" borderId="0" xfId="1" applyFont="1"/>
    <xf numFmtId="49" fontId="33" fillId="0" borderId="3" xfId="1" applyNumberFormat="1" applyFont="1" applyFill="1" applyBorder="1" applyAlignment="1">
      <alignment horizontal="left" vertical="center" wrapText="1"/>
    </xf>
    <xf numFmtId="4" fontId="33" fillId="0" borderId="1" xfId="1" applyNumberFormat="1" applyFont="1" applyFill="1" applyBorder="1" applyAlignment="1">
      <alignment horizontal="right" vertical="center" wrapText="1"/>
    </xf>
    <xf numFmtId="0" fontId="33" fillId="0" borderId="1" xfId="1" applyFont="1" applyFill="1" applyBorder="1"/>
    <xf numFmtId="0" fontId="17" fillId="0" borderId="16" xfId="6" applyFont="1" applyBorder="1" applyAlignment="1">
      <alignment horizontal="left" wrapText="1"/>
    </xf>
    <xf numFmtId="4" fontId="17" fillId="0" borderId="40" xfId="6" applyNumberFormat="1" applyFont="1" applyBorder="1" applyAlignment="1">
      <alignment horizontal="right" vertical="center"/>
    </xf>
    <xf numFmtId="4" fontId="17" fillId="0" borderId="41" xfId="6" applyNumberFormat="1" applyFont="1" applyBorder="1" applyAlignment="1">
      <alignment horizontal="right" vertical="center"/>
    </xf>
    <xf numFmtId="0" fontId="20" fillId="0" borderId="16" xfId="1" applyFont="1" applyBorder="1"/>
    <xf numFmtId="0" fontId="17" fillId="0" borderId="16" xfId="1" applyFont="1" applyBorder="1"/>
    <xf numFmtId="49" fontId="24" fillId="0" borderId="16" xfId="1" applyNumberFormat="1" applyFont="1" applyBorder="1" applyAlignment="1">
      <alignment horizontal="left" vertical="center" wrapText="1"/>
    </xf>
    <xf numFmtId="49" fontId="16" fillId="0" borderId="16" xfId="1" applyNumberFormat="1" applyFont="1" applyBorder="1" applyAlignment="1">
      <alignment horizontal="left" vertical="center" wrapText="1"/>
    </xf>
    <xf numFmtId="4" fontId="13" fillId="0" borderId="0" xfId="6" applyNumberFormat="1" applyFont="1"/>
    <xf numFmtId="4" fontId="16" fillId="2" borderId="1" xfId="6" applyNumberFormat="1" applyFont="1" applyFill="1" applyBorder="1" applyAlignment="1">
      <alignment horizontal="right" vertical="center"/>
    </xf>
    <xf numFmtId="4" fontId="19" fillId="0" borderId="9" xfId="0" applyNumberFormat="1" applyFont="1" applyBorder="1" applyAlignment="1">
      <alignment horizontal="right" vertical="center"/>
    </xf>
    <xf numFmtId="4" fontId="16" fillId="2" borderId="1" xfId="6" applyNumberFormat="1" applyFont="1" applyFill="1" applyBorder="1" applyAlignment="1">
      <alignment horizontal="right"/>
    </xf>
    <xf numFmtId="43" fontId="13" fillId="0" borderId="0" xfId="34" applyFont="1"/>
    <xf numFmtId="43" fontId="13" fillId="0" borderId="0" xfId="1" applyNumberFormat="1" applyFont="1"/>
    <xf numFmtId="0" fontId="16" fillId="2" borderId="1" xfId="1" applyFont="1" applyFill="1" applyBorder="1" applyAlignment="1">
      <alignment horizontal="center" vertical="center"/>
    </xf>
    <xf numFmtId="4" fontId="19" fillId="0" borderId="10" xfId="4" applyNumberFormat="1" applyFont="1" applyBorder="1" applyAlignment="1">
      <alignment vertical="top" wrapText="1"/>
    </xf>
    <xf numFmtId="0" fontId="16" fillId="0" borderId="1" xfId="1" applyFont="1" applyBorder="1" applyAlignment="1">
      <alignment horizontal="center" vertical="center" wrapText="1"/>
    </xf>
    <xf numFmtId="0" fontId="34" fillId="0" borderId="36" xfId="0" applyFont="1" applyBorder="1" applyAlignment="1">
      <alignment horizontal="left" vertical="center" wrapText="1"/>
    </xf>
    <xf numFmtId="4" fontId="34" fillId="0" borderId="36" xfId="0" applyNumberFormat="1" applyFont="1" applyBorder="1" applyAlignment="1">
      <alignment horizontal="right" vertical="center"/>
    </xf>
    <xf numFmtId="0" fontId="17" fillId="0" borderId="1" xfId="1" applyFont="1" applyBorder="1" applyAlignment="1"/>
    <xf numFmtId="4" fontId="16" fillId="0" borderId="1" xfId="3" applyNumberFormat="1" applyFont="1" applyFill="1" applyBorder="1" applyAlignment="1">
      <alignment horizontal="center" vertical="center" wrapText="1"/>
    </xf>
    <xf numFmtId="4" fontId="35" fillId="0" borderId="1" xfId="1" applyNumberFormat="1" applyFont="1" applyFill="1" applyBorder="1" applyAlignment="1">
      <alignment horizontal="right" vertical="center" wrapText="1"/>
    </xf>
    <xf numFmtId="43" fontId="35" fillId="0" borderId="1" xfId="34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wrapText="1"/>
    </xf>
    <xf numFmtId="0" fontId="35" fillId="0" borderId="1" xfId="1" applyFont="1" applyFill="1" applyBorder="1" applyAlignment="1">
      <alignment wrapText="1"/>
    </xf>
    <xf numFmtId="49" fontId="35" fillId="0" borderId="3" xfId="1" applyNumberFormat="1" applyFont="1" applyFill="1" applyBorder="1" applyAlignment="1">
      <alignment horizontal="left" vertical="center" wrapText="1"/>
    </xf>
    <xf numFmtId="0" fontId="35" fillId="0" borderId="1" xfId="1" applyFont="1" applyFill="1" applyBorder="1"/>
    <xf numFmtId="43" fontId="35" fillId="0" borderId="1" xfId="34" applyFont="1" applyFill="1" applyBorder="1" applyAlignment="1">
      <alignment horizontal="center" vertical="center" wrapText="1"/>
    </xf>
    <xf numFmtId="4" fontId="19" fillId="0" borderId="0" xfId="4" applyNumberFormat="1" applyFont="1" applyAlignment="1">
      <alignment vertical="top" wrapText="1"/>
    </xf>
    <xf numFmtId="0" fontId="17" fillId="0" borderId="42" xfId="6" applyFont="1" applyBorder="1" applyAlignment="1">
      <alignment horizontal="left" vertical="center" wrapText="1"/>
    </xf>
    <xf numFmtId="0" fontId="16" fillId="5" borderId="32" xfId="6" applyFont="1" applyFill="1" applyBorder="1" applyAlignment="1">
      <alignment horizontal="left"/>
    </xf>
    <xf numFmtId="0" fontId="16" fillId="5" borderId="41" xfId="6" applyFont="1" applyFill="1" applyBorder="1" applyAlignment="1">
      <alignment horizontal="left"/>
    </xf>
    <xf numFmtId="4" fontId="19" fillId="0" borderId="34" xfId="0" applyNumberFormat="1" applyFont="1" applyBorder="1" applyAlignment="1">
      <alignment horizontal="right" vertical="center"/>
    </xf>
    <xf numFmtId="0" fontId="16" fillId="5" borderId="8" xfId="6" applyFont="1" applyFill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4" fontId="16" fillId="2" borderId="8" xfId="3" applyNumberFormat="1" applyFont="1" applyFill="1" applyBorder="1" applyAlignment="1">
      <alignment horizontal="center" vertical="center" wrapText="1"/>
    </xf>
    <xf numFmtId="4" fontId="16" fillId="2" borderId="9" xfId="3" applyNumberFormat="1" applyFont="1" applyFill="1" applyBorder="1" applyAlignment="1">
      <alignment horizontal="center" vertical="center" wrapText="1"/>
    </xf>
    <xf numFmtId="4" fontId="16" fillId="2" borderId="1" xfId="3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vertical="top"/>
    </xf>
    <xf numFmtId="0" fontId="21" fillId="0" borderId="13" xfId="5" applyFont="1" applyBorder="1" applyAlignment="1">
      <alignment horizontal="justify" vertical="center"/>
    </xf>
    <xf numFmtId="0" fontId="21" fillId="0" borderId="10" xfId="5" applyFont="1" applyBorder="1" applyAlignment="1">
      <alignment horizontal="justify" vertical="center"/>
    </xf>
    <xf numFmtId="0" fontId="21" fillId="0" borderId="15" xfId="5" applyFont="1" applyBorder="1" applyAlignment="1">
      <alignment horizontal="justify" vertical="center"/>
    </xf>
    <xf numFmtId="0" fontId="21" fillId="0" borderId="0" xfId="5" applyFont="1" applyAlignment="1">
      <alignment horizontal="justify" vertical="center"/>
    </xf>
    <xf numFmtId="0" fontId="21" fillId="0" borderId="15" xfId="5" applyFont="1" applyBorder="1" applyAlignment="1">
      <alignment horizontal="justify" vertical="center" wrapText="1"/>
    </xf>
    <xf numFmtId="0" fontId="21" fillId="0" borderId="0" xfId="5" applyFont="1" applyAlignment="1">
      <alignment horizontal="justify" vertical="center" wrapText="1"/>
    </xf>
    <xf numFmtId="0" fontId="21" fillId="0" borderId="17" xfId="5" applyFont="1" applyBorder="1" applyAlignment="1">
      <alignment horizontal="justify" vertical="center"/>
    </xf>
    <xf numFmtId="0" fontId="21" fillId="0" borderId="18" xfId="5" applyFont="1" applyBorder="1" applyAlignment="1">
      <alignment horizontal="justify" vertical="center"/>
    </xf>
    <xf numFmtId="0" fontId="15" fillId="3" borderId="11" xfId="5" applyFont="1" applyFill="1" applyBorder="1" applyAlignment="1">
      <alignment horizontal="center" vertical="center" wrapText="1"/>
    </xf>
    <xf numFmtId="0" fontId="15" fillId="3" borderId="12" xfId="5" applyFont="1" applyFill="1" applyBorder="1" applyAlignment="1">
      <alignment horizontal="center" vertical="center" wrapText="1"/>
    </xf>
    <xf numFmtId="0" fontId="15" fillId="3" borderId="2" xfId="5" applyFont="1" applyFill="1" applyBorder="1" applyAlignment="1">
      <alignment horizontal="center" vertical="center" wrapText="1"/>
    </xf>
    <xf numFmtId="0" fontId="21" fillId="0" borderId="17" xfId="5" applyFont="1" applyBorder="1" applyAlignment="1">
      <alignment horizontal="left" vertical="center"/>
    </xf>
    <xf numFmtId="0" fontId="21" fillId="0" borderId="18" xfId="5" applyFont="1" applyBorder="1" applyAlignment="1">
      <alignment horizontal="left" vertical="center"/>
    </xf>
    <xf numFmtId="0" fontId="21" fillId="0" borderId="19" xfId="5" applyFont="1" applyBorder="1" applyAlignment="1">
      <alignment horizontal="left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0" fillId="0" borderId="0" xfId="1" applyFont="1"/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center" vertical="center" wrapText="1"/>
    </xf>
    <xf numFmtId="0" fontId="21" fillId="0" borderId="15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16" xfId="5" applyFont="1" applyBorder="1" applyAlignment="1">
      <alignment horizontal="left" vertical="center"/>
    </xf>
    <xf numFmtId="0" fontId="27" fillId="0" borderId="0" xfId="2" applyFont="1" applyAlignment="1">
      <alignment horizontal="left" vertical="top"/>
    </xf>
    <xf numFmtId="0" fontId="12" fillId="0" borderId="0" xfId="4" applyFont="1" applyAlignment="1">
      <alignment horizontal="left" vertical="top" wrapText="1"/>
    </xf>
    <xf numFmtId="0" fontId="21" fillId="0" borderId="15" xfId="1" applyFont="1" applyBorder="1" applyAlignment="1">
      <alignment horizontal="justify" vertical="center"/>
    </xf>
    <xf numFmtId="0" fontId="21" fillId="0" borderId="0" xfId="1" applyFont="1" applyAlignment="1">
      <alignment horizontal="justify" vertical="center"/>
    </xf>
    <xf numFmtId="0" fontId="21" fillId="0" borderId="16" xfId="1" applyFont="1" applyBorder="1" applyAlignment="1">
      <alignment horizontal="justify" vertical="center"/>
    </xf>
    <xf numFmtId="0" fontId="22" fillId="0" borderId="17" xfId="1" applyFont="1" applyBorder="1" applyAlignment="1">
      <alignment horizontal="justify" vertical="center"/>
    </xf>
    <xf numFmtId="0" fontId="22" fillId="0" borderId="18" xfId="1" applyFont="1" applyBorder="1" applyAlignment="1">
      <alignment horizontal="justify" vertical="center"/>
    </xf>
    <xf numFmtId="0" fontId="22" fillId="0" borderId="19" xfId="1" applyFont="1" applyBorder="1" applyAlignment="1">
      <alignment horizontal="justify" vertical="center"/>
    </xf>
    <xf numFmtId="0" fontId="21" fillId="0" borderId="14" xfId="5" applyFont="1" applyBorder="1" applyAlignment="1">
      <alignment horizontal="justify" vertical="center"/>
    </xf>
    <xf numFmtId="0" fontId="21" fillId="0" borderId="16" xfId="5" applyFont="1" applyBorder="1" applyAlignment="1">
      <alignment horizontal="justify" vertical="center"/>
    </xf>
    <xf numFmtId="0" fontId="19" fillId="0" borderId="15" xfId="5" applyFont="1" applyBorder="1" applyAlignment="1">
      <alignment horizontal="justify" vertical="center"/>
    </xf>
    <xf numFmtId="0" fontId="19" fillId="0" borderId="0" xfId="5" applyFont="1" applyAlignment="1">
      <alignment horizontal="justify" vertical="center"/>
    </xf>
    <xf numFmtId="0" fontId="19" fillId="0" borderId="16" xfId="5" applyFont="1" applyBorder="1" applyAlignment="1">
      <alignment horizontal="justify" vertical="center"/>
    </xf>
    <xf numFmtId="0" fontId="12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/>
    <xf numFmtId="0" fontId="21" fillId="0" borderId="17" xfId="1" applyFont="1" applyBorder="1" applyAlignment="1">
      <alignment horizontal="justify" vertical="center"/>
    </xf>
    <xf numFmtId="0" fontId="21" fillId="0" borderId="18" xfId="1" applyFont="1" applyBorder="1" applyAlignment="1">
      <alignment horizontal="justify" vertical="center"/>
    </xf>
    <xf numFmtId="0" fontId="21" fillId="0" borderId="19" xfId="1" applyFont="1" applyBorder="1" applyAlignment="1">
      <alignment horizontal="justify" vertical="center"/>
    </xf>
    <xf numFmtId="0" fontId="15" fillId="0" borderId="11" xfId="2" applyFont="1" applyBorder="1" applyAlignment="1">
      <alignment horizontal="left"/>
    </xf>
    <xf numFmtId="0" fontId="15" fillId="0" borderId="12" xfId="2" applyFont="1" applyBorder="1" applyAlignment="1">
      <alignment horizontal="left"/>
    </xf>
    <xf numFmtId="0" fontId="15" fillId="0" borderId="2" xfId="2" applyFont="1" applyBorder="1" applyAlignment="1">
      <alignment horizontal="left"/>
    </xf>
    <xf numFmtId="0" fontId="17" fillId="0" borderId="0" xfId="1" applyFont="1" applyAlignment="1">
      <alignment horizontal="justify" vertical="center" wrapText="1"/>
    </xf>
    <xf numFmtId="0" fontId="21" fillId="0" borderId="13" xfId="5" applyFont="1" applyBorder="1" applyAlignment="1">
      <alignment horizontal="left" vertical="center"/>
    </xf>
    <xf numFmtId="0" fontId="21" fillId="0" borderId="10" xfId="5" applyFont="1" applyBorder="1" applyAlignment="1">
      <alignment horizontal="left" vertical="center"/>
    </xf>
    <xf numFmtId="0" fontId="21" fillId="0" borderId="14" xfId="5" applyFont="1" applyBorder="1" applyAlignment="1">
      <alignment horizontal="left" vertical="center"/>
    </xf>
    <xf numFmtId="0" fontId="21" fillId="0" borderId="15" xfId="5" applyFont="1" applyBorder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1" fillId="0" borderId="16" xfId="5" applyFont="1" applyBorder="1" applyAlignment="1">
      <alignment horizontal="left" vertical="center" wrapText="1"/>
    </xf>
    <xf numFmtId="0" fontId="12" fillId="0" borderId="0" xfId="2" applyFont="1" applyAlignment="1">
      <alignment horizontal="left" vertical="top"/>
    </xf>
    <xf numFmtId="0" fontId="21" fillId="0" borderId="15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16" xfId="1" applyFont="1" applyBorder="1" applyAlignment="1">
      <alignment horizontal="left" vertical="center"/>
    </xf>
    <xf numFmtId="0" fontId="16" fillId="2" borderId="22" xfId="1" applyFont="1" applyFill="1" applyBorder="1" applyAlignment="1">
      <alignment horizontal="center" vertical="center"/>
    </xf>
    <xf numFmtId="0" fontId="21" fillId="0" borderId="19" xfId="5" applyFont="1" applyBorder="1" applyAlignment="1">
      <alignment horizontal="justify" vertical="center"/>
    </xf>
    <xf numFmtId="0" fontId="12" fillId="0" borderId="0" xfId="4" applyFont="1" applyAlignment="1">
      <alignment horizontal="center" vertical="top" wrapText="1"/>
    </xf>
    <xf numFmtId="0" fontId="12" fillId="0" borderId="18" xfId="2" applyFont="1" applyBorder="1" applyAlignment="1">
      <alignment horizontal="left" vertical="top" wrapText="1"/>
    </xf>
    <xf numFmtId="0" fontId="16" fillId="0" borderId="15" xfId="5" applyFont="1" applyBorder="1" applyAlignment="1">
      <alignment horizontal="justify" vertical="center"/>
    </xf>
    <xf numFmtId="0" fontId="16" fillId="0" borderId="0" xfId="5" applyFont="1" applyAlignment="1">
      <alignment horizontal="justify" vertical="center"/>
    </xf>
    <xf numFmtId="0" fontId="16" fillId="0" borderId="16" xfId="5" applyFont="1" applyBorder="1" applyAlignment="1">
      <alignment horizontal="justify" vertical="center"/>
    </xf>
    <xf numFmtId="0" fontId="16" fillId="2" borderId="11" xfId="6" applyFont="1" applyFill="1" applyBorder="1" applyAlignment="1">
      <alignment horizontal="left" vertical="center"/>
    </xf>
    <xf numFmtId="0" fontId="16" fillId="2" borderId="2" xfId="6" applyFont="1" applyFill="1" applyBorder="1" applyAlignment="1">
      <alignment horizontal="left" vertical="center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5" fillId="0" borderId="0" xfId="7" applyFont="1" applyAlignment="1">
      <alignment horizontal="left" vertical="top"/>
    </xf>
    <xf numFmtId="0" fontId="15" fillId="0" borderId="0" xfId="6" applyFont="1" applyAlignment="1">
      <alignment horizontal="left"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21" fillId="0" borderId="15" xfId="5" applyFont="1" applyBorder="1" applyAlignment="1">
      <alignment horizontal="left" vertical="top" wrapText="1"/>
    </xf>
    <xf numFmtId="0" fontId="17" fillId="0" borderId="0" xfId="5" applyFont="1" applyAlignment="1">
      <alignment horizontal="left" vertical="top" wrapText="1"/>
    </xf>
    <xf numFmtId="0" fontId="17" fillId="0" borderId="16" xfId="5" applyFont="1" applyBorder="1" applyAlignment="1">
      <alignment horizontal="left" vertical="top" wrapText="1"/>
    </xf>
    <xf numFmtId="0" fontId="18" fillId="0" borderId="0" xfId="5" applyFont="1" applyAlignment="1">
      <alignment horizontal="left" vertical="top" wrapText="1"/>
    </xf>
    <xf numFmtId="0" fontId="18" fillId="0" borderId="0" xfId="5" applyFont="1" applyAlignment="1">
      <alignment horizontal="left" wrapText="1"/>
    </xf>
    <xf numFmtId="0" fontId="15" fillId="0" borderId="3" xfId="5" applyFont="1" applyBorder="1" applyAlignment="1">
      <alignment horizontal="center"/>
    </xf>
    <xf numFmtId="0" fontId="31" fillId="0" borderId="0" xfId="6" applyFont="1" applyAlignment="1">
      <alignment horizontal="center" vertical="center"/>
    </xf>
    <xf numFmtId="0" fontId="31" fillId="0" borderId="0" xfId="6" applyFont="1" applyAlignment="1">
      <alignment horizontal="center"/>
    </xf>
  </cellXfs>
  <cellStyles count="37">
    <cellStyle name="=C:\WINNT\SYSTEM32\COMMAND.COM" xfId="10" xr:uid="{00000000-0005-0000-0000-000000000000}"/>
    <cellStyle name="Millares" xfId="34" builtinId="3"/>
    <cellStyle name="Millares 2 2" xfId="11" xr:uid="{00000000-0005-0000-0000-000002000000}"/>
    <cellStyle name="Millares 5" xfId="12" xr:uid="{00000000-0005-0000-0000-000003000000}"/>
    <cellStyle name="Millares 6 2" xfId="3" xr:uid="{00000000-0005-0000-0000-000004000000}"/>
    <cellStyle name="Millares 6 2 2" xfId="35" xr:uid="{00000000-0005-0000-0000-000005000000}"/>
    <cellStyle name="Millares 6 3" xfId="8" xr:uid="{00000000-0005-0000-0000-000006000000}"/>
    <cellStyle name="Millares 6 3 2" xfId="36" xr:uid="{00000000-0005-0000-0000-000007000000}"/>
    <cellStyle name="Moneda 2 2" xfId="13" xr:uid="{00000000-0005-0000-0000-000008000000}"/>
    <cellStyle name="Moneda 3" xfId="14" xr:uid="{00000000-0005-0000-0000-000009000000}"/>
    <cellStyle name="Normal" xfId="0" builtinId="0"/>
    <cellStyle name="Normal 10" xfId="15" xr:uid="{00000000-0005-0000-0000-00000B000000}"/>
    <cellStyle name="Normal 10 2" xfId="16" xr:uid="{00000000-0005-0000-0000-00000C000000}"/>
    <cellStyle name="Normal 11" xfId="17" xr:uid="{00000000-0005-0000-0000-00000D000000}"/>
    <cellStyle name="Normal 11 2" xfId="1" xr:uid="{00000000-0005-0000-0000-00000E000000}"/>
    <cellStyle name="Normal 11 3" xfId="6" xr:uid="{00000000-0005-0000-0000-00000F000000}"/>
    <cellStyle name="Normal 13" xfId="18" xr:uid="{00000000-0005-0000-0000-000010000000}"/>
    <cellStyle name="Normal 13 2" xfId="19" xr:uid="{00000000-0005-0000-0000-000011000000}"/>
    <cellStyle name="Normal 15" xfId="4" xr:uid="{00000000-0005-0000-0000-000012000000}"/>
    <cellStyle name="Normal 2" xfId="20" xr:uid="{00000000-0005-0000-0000-000013000000}"/>
    <cellStyle name="Normal 2 13" xfId="21" xr:uid="{00000000-0005-0000-0000-000014000000}"/>
    <cellStyle name="Normal 2 2" xfId="5" xr:uid="{00000000-0005-0000-0000-000015000000}"/>
    <cellStyle name="Normal 2 5 2" xfId="2" xr:uid="{00000000-0005-0000-0000-000016000000}"/>
    <cellStyle name="Normal 2 5 3" xfId="7" xr:uid="{00000000-0005-0000-0000-000017000000}"/>
    <cellStyle name="Normal 3" xfId="22" xr:uid="{00000000-0005-0000-0000-000018000000}"/>
    <cellStyle name="Normal 3 2" xfId="23" xr:uid="{00000000-0005-0000-0000-000019000000}"/>
    <cellStyle name="Normal 4" xfId="24" xr:uid="{00000000-0005-0000-0000-00001A000000}"/>
    <cellStyle name="Normal 4 2" xfId="9" xr:uid="{00000000-0005-0000-0000-00001B000000}"/>
    <cellStyle name="Normal 5" xfId="25" xr:uid="{00000000-0005-0000-0000-00001C000000}"/>
    <cellStyle name="Normal 6" xfId="26" xr:uid="{00000000-0005-0000-0000-00001D000000}"/>
    <cellStyle name="Normal 6 3 2 2 3" xfId="27" xr:uid="{00000000-0005-0000-0000-00001E000000}"/>
    <cellStyle name="Normal 6 7" xfId="28" xr:uid="{00000000-0005-0000-0000-00001F000000}"/>
    <cellStyle name="Normal 7" xfId="29" xr:uid="{00000000-0005-0000-0000-000020000000}"/>
    <cellStyle name="Normal 7 2" xfId="30" xr:uid="{00000000-0005-0000-0000-000021000000}"/>
    <cellStyle name="Normal 7 4" xfId="31" xr:uid="{00000000-0005-0000-0000-000022000000}"/>
    <cellStyle name="Normal 8" xfId="33" xr:uid="{00000000-0005-0000-0000-000023000000}"/>
    <cellStyle name="Porcentaje" xfId="3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142875</xdr:rowOff>
    </xdr:from>
    <xdr:to>
      <xdr:col>6</xdr:col>
      <xdr:colOff>895350</xdr:colOff>
      <xdr:row>37</xdr:row>
      <xdr:rowOff>57475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0975" y="5591175"/>
          <a:ext cx="9220200" cy="1362400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145473</xdr:colOff>
      <xdr:row>40</xdr:row>
      <xdr:rowOff>152400</xdr:rowOff>
    </xdr:from>
    <xdr:to>
      <xdr:col>4</xdr:col>
      <xdr:colOff>831273</xdr:colOff>
      <xdr:row>48</xdr:row>
      <xdr:rowOff>67000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pSpPr/>
      </xdr:nvGrpSpPr>
      <xdr:grpSpPr>
        <a:xfrm>
          <a:off x="156522" y="8154876"/>
          <a:ext cx="9904282" cy="1309876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168089</xdr:colOff>
      <xdr:row>31</xdr:row>
      <xdr:rowOff>112059</xdr:rowOff>
    </xdr:from>
    <xdr:to>
      <xdr:col>4</xdr:col>
      <xdr:colOff>1142999</xdr:colOff>
      <xdr:row>40</xdr:row>
      <xdr:rowOff>44824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168089" y="6398559"/>
          <a:ext cx="9395010" cy="1561540"/>
          <a:chOff x="459970" y="11493192"/>
          <a:chExt cx="8526685" cy="109090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612322</xdr:colOff>
      <xdr:row>64</xdr:row>
      <xdr:rowOff>149680</xdr:rowOff>
    </xdr:from>
    <xdr:to>
      <xdr:col>4</xdr:col>
      <xdr:colOff>2925536</xdr:colOff>
      <xdr:row>73</xdr:row>
      <xdr:rowOff>13608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pSpPr/>
      </xdr:nvGrpSpPr>
      <xdr:grpSpPr>
        <a:xfrm>
          <a:off x="612322" y="13198930"/>
          <a:ext cx="10599964" cy="1492703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31</xdr:row>
      <xdr:rowOff>161925</xdr:rowOff>
    </xdr:from>
    <xdr:to>
      <xdr:col>6</xdr:col>
      <xdr:colOff>876300</xdr:colOff>
      <xdr:row>39</xdr:row>
      <xdr:rowOff>76525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102108" y="6653276"/>
          <a:ext cx="9906508" cy="1314521"/>
          <a:chOff x="459970" y="11493192"/>
          <a:chExt cx="8526685" cy="109090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C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54</xdr:row>
      <xdr:rowOff>142875</xdr:rowOff>
    </xdr:from>
    <xdr:to>
      <xdr:col>6</xdr:col>
      <xdr:colOff>1333500</xdr:colOff>
      <xdr:row>62</xdr:row>
      <xdr:rowOff>57475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333375" y="11636375"/>
          <a:ext cx="9207500" cy="1311600"/>
          <a:chOff x="459970" y="11493192"/>
          <a:chExt cx="8526685" cy="109090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104775</xdr:rowOff>
    </xdr:from>
    <xdr:to>
      <xdr:col>4</xdr:col>
      <xdr:colOff>114300</xdr:colOff>
      <xdr:row>77</xdr:row>
      <xdr:rowOff>19375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pSpPr/>
      </xdr:nvGrpSpPr>
      <xdr:grpSpPr>
        <a:xfrm>
          <a:off x="0" y="12757150"/>
          <a:ext cx="9210675" cy="1311600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39</xdr:row>
      <xdr:rowOff>74084</xdr:rowOff>
    </xdr:from>
    <xdr:to>
      <xdr:col>4</xdr:col>
      <xdr:colOff>933449</xdr:colOff>
      <xdr:row>46</xdr:row>
      <xdr:rowOff>177067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125560" y="8089453"/>
          <a:ext cx="9897134" cy="1334756"/>
          <a:chOff x="459970" y="11493192"/>
          <a:chExt cx="8526685" cy="109090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30</xdr:row>
      <xdr:rowOff>104775</xdr:rowOff>
    </xdr:from>
    <xdr:to>
      <xdr:col>6</xdr:col>
      <xdr:colOff>514350</xdr:colOff>
      <xdr:row>38</xdr:row>
      <xdr:rowOff>19375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306324" y="6502908"/>
          <a:ext cx="10211943" cy="1318585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29</xdr:row>
      <xdr:rowOff>142875</xdr:rowOff>
    </xdr:from>
    <xdr:to>
      <xdr:col>6</xdr:col>
      <xdr:colOff>838200</xdr:colOff>
      <xdr:row>37</xdr:row>
      <xdr:rowOff>57475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306324" y="5240274"/>
          <a:ext cx="9904095" cy="1318585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30</xdr:row>
      <xdr:rowOff>161925</xdr:rowOff>
    </xdr:from>
    <xdr:to>
      <xdr:col>4</xdr:col>
      <xdr:colOff>1238250</xdr:colOff>
      <xdr:row>38</xdr:row>
      <xdr:rowOff>76525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614172" y="5525262"/>
          <a:ext cx="9907905" cy="1318585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46</xdr:row>
      <xdr:rowOff>0</xdr:rowOff>
    </xdr:from>
    <xdr:to>
      <xdr:col>6</xdr:col>
      <xdr:colOff>371474</xdr:colOff>
      <xdr:row>53</xdr:row>
      <xdr:rowOff>95575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91439" y="8370277"/>
          <a:ext cx="10795313" cy="1324212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31</xdr:row>
      <xdr:rowOff>95250</xdr:rowOff>
    </xdr:from>
    <xdr:to>
      <xdr:col>3</xdr:col>
      <xdr:colOff>1628775</xdr:colOff>
      <xdr:row>39</xdr:row>
      <xdr:rowOff>9850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542163" y="6507099"/>
          <a:ext cx="9907524" cy="1318585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27</xdr:row>
      <xdr:rowOff>66675</xdr:rowOff>
    </xdr:from>
    <xdr:to>
      <xdr:col>3</xdr:col>
      <xdr:colOff>1485900</xdr:colOff>
      <xdr:row>34</xdr:row>
      <xdr:rowOff>162250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/>
      </xdr:nvGrpSpPr>
      <xdr:grpSpPr>
        <a:xfrm>
          <a:off x="266700" y="5356098"/>
          <a:ext cx="9905238" cy="1320109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142875</xdr:rowOff>
    </xdr:from>
    <xdr:to>
      <xdr:col>6</xdr:col>
      <xdr:colOff>457200</xdr:colOff>
      <xdr:row>37</xdr:row>
      <xdr:rowOff>57475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368808" y="5470779"/>
          <a:ext cx="9904095" cy="1318585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27</xdr:row>
      <xdr:rowOff>114300</xdr:rowOff>
    </xdr:from>
    <xdr:to>
      <xdr:col>5</xdr:col>
      <xdr:colOff>981075</xdr:colOff>
      <xdr:row>35</xdr:row>
      <xdr:rowOff>28900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/>
      </xdr:nvGrpSpPr>
      <xdr:grpSpPr>
        <a:xfrm>
          <a:off x="409956" y="5174742"/>
          <a:ext cx="9904857" cy="1318585"/>
          <a:chOff x="459970" y="11493192"/>
          <a:chExt cx="8526685" cy="109090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4550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05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27810" y="11506334"/>
            <a:ext cx="2044258" cy="10627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5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9970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5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5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5002" y="11493192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5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zoomScaleNormal="100" workbookViewId="0">
      <selection activeCell="D14" sqref="D14"/>
    </sheetView>
  </sheetViews>
  <sheetFormatPr baseColWidth="10" defaultRowHeight="14.25" x14ac:dyDescent="0.2"/>
  <cols>
    <col min="1" max="1" width="11.42578125" style="6"/>
    <col min="2" max="2" width="47.140625" style="6" customWidth="1"/>
    <col min="3" max="3" width="17.28515625" style="6" customWidth="1"/>
    <col min="4" max="4" width="16.28515625" style="6" customWidth="1"/>
    <col min="5" max="7" width="17.7109375" style="6" customWidth="1"/>
    <col min="8" max="16384" width="11.42578125" style="6"/>
  </cols>
  <sheetData>
    <row r="1" spans="1:7" x14ac:dyDescent="0.2">
      <c r="A1" s="3"/>
      <c r="B1" s="3"/>
      <c r="C1" s="3"/>
      <c r="D1" s="3"/>
      <c r="E1" s="4"/>
      <c r="F1" s="4"/>
      <c r="G1" s="5" t="s">
        <v>490</v>
      </c>
    </row>
    <row r="2" spans="1:7" x14ac:dyDescent="0.2">
      <c r="A2" s="296" t="s">
        <v>492</v>
      </c>
      <c r="B2" s="296"/>
      <c r="C2" s="296"/>
      <c r="D2" s="296"/>
      <c r="E2" s="296"/>
      <c r="F2" s="296"/>
      <c r="G2" s="296"/>
    </row>
    <row r="3" spans="1:7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7" x14ac:dyDescent="0.2">
      <c r="A4" s="296" t="s">
        <v>1</v>
      </c>
      <c r="B4" s="296"/>
      <c r="C4" s="296"/>
      <c r="D4" s="296"/>
      <c r="E4" s="296"/>
      <c r="F4" s="296"/>
      <c r="G4" s="296"/>
    </row>
    <row r="5" spans="1:7" x14ac:dyDescent="0.2">
      <c r="A5" s="296" t="s">
        <v>486</v>
      </c>
      <c r="B5" s="296"/>
      <c r="C5" s="296"/>
      <c r="D5" s="296"/>
      <c r="E5" s="296"/>
      <c r="F5" s="296"/>
      <c r="G5" s="296"/>
    </row>
    <row r="6" spans="1:7" x14ac:dyDescent="0.2">
      <c r="A6" s="302" t="s">
        <v>2</v>
      </c>
      <c r="B6" s="302"/>
      <c r="C6" s="302"/>
      <c r="D6" s="302"/>
      <c r="E6" s="302"/>
      <c r="F6" s="302"/>
      <c r="G6" s="302"/>
    </row>
    <row r="7" spans="1:7" x14ac:dyDescent="0.2">
      <c r="A7" s="302" t="s">
        <v>3</v>
      </c>
      <c r="B7" s="302"/>
      <c r="C7" s="302"/>
      <c r="D7" s="302"/>
      <c r="E7" s="302"/>
      <c r="F7" s="302"/>
      <c r="G7" s="302"/>
    </row>
    <row r="8" spans="1:7" x14ac:dyDescent="0.2">
      <c r="A8" s="303" t="s">
        <v>4</v>
      </c>
      <c r="B8" s="303"/>
      <c r="C8" s="303"/>
      <c r="D8" s="303"/>
      <c r="E8" s="9"/>
    </row>
    <row r="9" spans="1:7" ht="24" customHeight="1" x14ac:dyDescent="0.2">
      <c r="A9" s="10" t="s">
        <v>5</v>
      </c>
      <c r="B9" s="11" t="s">
        <v>6</v>
      </c>
      <c r="C9" s="12" t="s">
        <v>7</v>
      </c>
      <c r="D9" s="12" t="s">
        <v>8</v>
      </c>
      <c r="E9" s="13"/>
      <c r="F9" s="3"/>
      <c r="G9" s="3"/>
    </row>
    <row r="10" spans="1:7" x14ac:dyDescent="0.2">
      <c r="A10" s="14" t="s">
        <v>142</v>
      </c>
      <c r="B10" s="15" t="s">
        <v>146</v>
      </c>
      <c r="C10" s="16"/>
      <c r="D10" s="17">
        <v>528948.82999999996</v>
      </c>
      <c r="E10" s="13"/>
      <c r="F10" s="3"/>
      <c r="G10" s="3"/>
    </row>
    <row r="11" spans="1:7" x14ac:dyDescent="0.2">
      <c r="A11" s="14" t="s">
        <v>143</v>
      </c>
      <c r="B11" s="18" t="s">
        <v>147</v>
      </c>
      <c r="C11" s="16"/>
      <c r="D11" s="17">
        <v>56568191.75</v>
      </c>
      <c r="E11" s="13"/>
      <c r="F11" s="3"/>
      <c r="G11" s="3"/>
    </row>
    <row r="12" spans="1:7" x14ac:dyDescent="0.2">
      <c r="A12" s="14" t="s">
        <v>144</v>
      </c>
      <c r="B12" s="18" t="s">
        <v>148</v>
      </c>
      <c r="C12" s="16"/>
      <c r="D12" s="17">
        <v>0</v>
      </c>
      <c r="E12" s="13"/>
      <c r="F12" s="19"/>
      <c r="G12" s="3"/>
    </row>
    <row r="13" spans="1:7" x14ac:dyDescent="0.2">
      <c r="A13" s="14" t="s">
        <v>145</v>
      </c>
      <c r="B13" s="18" t="s">
        <v>149</v>
      </c>
      <c r="C13" s="16"/>
      <c r="D13" s="17">
        <v>0</v>
      </c>
      <c r="E13" s="13"/>
      <c r="F13" s="19"/>
      <c r="G13" s="3"/>
    </row>
    <row r="14" spans="1:7" x14ac:dyDescent="0.2">
      <c r="A14" s="14"/>
      <c r="B14" s="20" t="s">
        <v>9</v>
      </c>
      <c r="C14" s="21"/>
      <c r="D14" s="22">
        <f>SUM(D10:D13)</f>
        <v>57097140.579999998</v>
      </c>
      <c r="E14" s="13"/>
      <c r="F14" s="19"/>
      <c r="G14" s="3"/>
    </row>
    <row r="15" spans="1:7" x14ac:dyDescent="0.2">
      <c r="A15" s="3"/>
      <c r="B15" s="23"/>
      <c r="C15" s="13"/>
      <c r="D15" s="24"/>
      <c r="E15" s="13"/>
      <c r="F15" s="19"/>
      <c r="G15" s="3"/>
    </row>
    <row r="16" spans="1:7" x14ac:dyDescent="0.2">
      <c r="A16" s="304" t="s">
        <v>10</v>
      </c>
      <c r="B16" s="304"/>
      <c r="C16" s="304"/>
      <c r="D16" s="304"/>
      <c r="E16" s="304"/>
      <c r="F16" s="26"/>
      <c r="G16" s="26"/>
    </row>
    <row r="17" spans="1:12" ht="18.75" customHeight="1" x14ac:dyDescent="0.2">
      <c r="A17" s="297" t="s">
        <v>5</v>
      </c>
      <c r="B17" s="297" t="s">
        <v>6</v>
      </c>
      <c r="C17" s="299" t="s">
        <v>7</v>
      </c>
      <c r="D17" s="299" t="s">
        <v>8</v>
      </c>
      <c r="E17" s="301" t="s">
        <v>11</v>
      </c>
      <c r="F17" s="301"/>
      <c r="G17" s="301"/>
    </row>
    <row r="18" spans="1:12" x14ac:dyDescent="0.2">
      <c r="A18" s="298"/>
      <c r="B18" s="298"/>
      <c r="C18" s="300"/>
      <c r="D18" s="300"/>
      <c r="E18" s="27" t="s">
        <v>12</v>
      </c>
      <c r="F18" s="27" t="s">
        <v>13</v>
      </c>
      <c r="G18" s="27" t="s">
        <v>14</v>
      </c>
    </row>
    <row r="19" spans="1:12" x14ac:dyDescent="0.2">
      <c r="A19" s="14" t="s">
        <v>150</v>
      </c>
      <c r="B19" s="28" t="s">
        <v>151</v>
      </c>
      <c r="C19" s="29"/>
      <c r="D19" s="29">
        <v>0</v>
      </c>
      <c r="E19" s="29">
        <v>0</v>
      </c>
      <c r="F19" s="14"/>
      <c r="G19" s="14"/>
    </row>
    <row r="20" spans="1:12" ht="14.25" customHeight="1" x14ac:dyDescent="0.2">
      <c r="A20" s="14" t="s">
        <v>152</v>
      </c>
      <c r="B20" s="28" t="s">
        <v>153</v>
      </c>
      <c r="C20" s="29"/>
      <c r="D20" s="29">
        <v>0</v>
      </c>
      <c r="E20" s="29"/>
      <c r="F20" s="30">
        <v>0</v>
      </c>
      <c r="G20" s="14"/>
    </row>
    <row r="21" spans="1:12" x14ac:dyDescent="0.2">
      <c r="A21" s="14" t="s">
        <v>154</v>
      </c>
      <c r="B21" s="31" t="s">
        <v>155</v>
      </c>
      <c r="C21" s="29"/>
      <c r="D21" s="29">
        <v>0</v>
      </c>
      <c r="E21" s="29"/>
      <c r="F21" s="14"/>
      <c r="G21" s="30">
        <v>0</v>
      </c>
    </row>
    <row r="22" spans="1:12" x14ac:dyDescent="0.2">
      <c r="A22" s="14"/>
      <c r="B22" s="32" t="s">
        <v>9</v>
      </c>
      <c r="C22" s="33"/>
      <c r="D22" s="33">
        <f>+D21</f>
        <v>0</v>
      </c>
      <c r="E22" s="29"/>
      <c r="F22" s="14"/>
      <c r="G22" s="14"/>
    </row>
    <row r="23" spans="1:12" x14ac:dyDescent="0.2">
      <c r="A23" s="34"/>
      <c r="B23" s="34"/>
      <c r="C23" s="34"/>
      <c r="D23" s="34"/>
      <c r="E23" s="34"/>
      <c r="F23" s="34"/>
      <c r="G23" s="34"/>
      <c r="H23" s="13"/>
      <c r="I23" s="13"/>
      <c r="J23" s="13"/>
      <c r="K23" s="3"/>
      <c r="L23" s="3"/>
    </row>
    <row r="24" spans="1:12" x14ac:dyDescent="0.2">
      <c r="A24" s="35"/>
      <c r="B24" s="35"/>
      <c r="C24" s="35"/>
      <c r="D24" s="35"/>
      <c r="E24" s="35"/>
      <c r="F24" s="35"/>
      <c r="G24" s="35"/>
      <c r="H24" s="13"/>
      <c r="I24" s="13"/>
      <c r="J24" s="13"/>
      <c r="K24" s="3"/>
      <c r="L24" s="3"/>
    </row>
    <row r="25" spans="1:12" x14ac:dyDescent="0.2">
      <c r="A25" s="35"/>
      <c r="B25" s="35"/>
      <c r="C25" s="35"/>
      <c r="D25" s="35"/>
      <c r="E25" s="35"/>
      <c r="F25" s="35"/>
      <c r="G25" s="35"/>
      <c r="H25" s="13"/>
      <c r="I25" s="13"/>
      <c r="J25" s="13"/>
      <c r="K25" s="3"/>
      <c r="L25" s="3"/>
    </row>
    <row r="26" spans="1:12" x14ac:dyDescent="0.2">
      <c r="A26" s="35"/>
      <c r="B26" s="35"/>
      <c r="C26" s="35"/>
      <c r="D26" s="35"/>
      <c r="E26" s="35"/>
      <c r="F26" s="35"/>
      <c r="G26" s="35"/>
      <c r="H26" s="13"/>
      <c r="I26" s="13"/>
      <c r="J26" s="13"/>
      <c r="K26" s="3"/>
      <c r="L26" s="3"/>
    </row>
    <row r="27" spans="1:12" x14ac:dyDescent="0.2">
      <c r="A27" s="35"/>
      <c r="B27" s="35"/>
      <c r="C27" s="35"/>
      <c r="D27" s="35"/>
      <c r="E27" s="35"/>
      <c r="F27" s="35"/>
      <c r="G27" s="35"/>
      <c r="H27" s="13"/>
      <c r="I27" s="13"/>
      <c r="J27" s="13"/>
      <c r="K27" s="3"/>
      <c r="L27" s="3"/>
    </row>
    <row r="28" spans="1:12" x14ac:dyDescent="0.2">
      <c r="A28" s="35"/>
      <c r="B28" s="35"/>
      <c r="C28" s="35"/>
      <c r="D28" s="35"/>
      <c r="E28" s="35"/>
      <c r="F28" s="35"/>
      <c r="G28" s="35"/>
      <c r="H28" s="13"/>
      <c r="I28" s="13"/>
      <c r="J28" s="13"/>
      <c r="K28" s="3"/>
      <c r="L28" s="3"/>
    </row>
    <row r="29" spans="1:12" x14ac:dyDescent="0.2">
      <c r="A29" s="36"/>
      <c r="B29" s="36"/>
      <c r="C29" s="36"/>
      <c r="D29" s="36"/>
      <c r="E29" s="36"/>
      <c r="F29" s="36"/>
      <c r="G29" s="36"/>
      <c r="H29" s="13"/>
      <c r="I29" s="13"/>
      <c r="J29" s="13"/>
      <c r="K29" s="3"/>
      <c r="L29" s="3"/>
    </row>
    <row r="30" spans="1:12" x14ac:dyDescent="0.2">
      <c r="A30" s="36"/>
      <c r="B30" s="36"/>
      <c r="C30" s="36"/>
      <c r="D30" s="36"/>
      <c r="E30" s="36"/>
      <c r="F30" s="36"/>
      <c r="G30" s="36"/>
      <c r="H30" s="13"/>
      <c r="I30" s="13"/>
      <c r="J30" s="13"/>
      <c r="K30" s="3"/>
      <c r="L30" s="3"/>
    </row>
    <row r="31" spans="1:12" x14ac:dyDescent="0.2">
      <c r="A31" s="3"/>
      <c r="B31" s="23"/>
      <c r="C31" s="13"/>
      <c r="D31" s="13"/>
      <c r="E31" s="13"/>
      <c r="F31" s="3"/>
      <c r="G31" s="3"/>
    </row>
    <row r="32" spans="1:12" x14ac:dyDescent="0.2">
      <c r="A32" s="3"/>
      <c r="B32" s="23"/>
      <c r="C32" s="13"/>
      <c r="D32" s="13"/>
      <c r="E32" s="13"/>
      <c r="F32" s="3"/>
      <c r="G32" s="3"/>
    </row>
    <row r="33" spans="1:7" x14ac:dyDescent="0.2">
      <c r="A33" s="3"/>
      <c r="B33" s="23"/>
      <c r="C33" s="13"/>
      <c r="D33" s="13"/>
      <c r="E33" s="13"/>
      <c r="F33" s="3"/>
      <c r="G33" s="3"/>
    </row>
    <row r="34" spans="1:7" x14ac:dyDescent="0.2">
      <c r="A34" s="3"/>
      <c r="B34" s="23"/>
      <c r="C34" s="13"/>
      <c r="D34" s="13"/>
      <c r="E34" s="13"/>
      <c r="F34" s="3"/>
      <c r="G34" s="3"/>
    </row>
    <row r="35" spans="1:7" x14ac:dyDescent="0.2">
      <c r="A35" s="3"/>
      <c r="B35" s="23"/>
      <c r="C35" s="13"/>
      <c r="D35" s="13"/>
      <c r="E35" s="13"/>
      <c r="F35" s="3"/>
      <c r="G35" s="3"/>
    </row>
    <row r="36" spans="1:7" x14ac:dyDescent="0.2">
      <c r="A36" s="3"/>
      <c r="B36" s="23"/>
      <c r="C36" s="13"/>
      <c r="D36" s="13"/>
      <c r="E36" s="13"/>
      <c r="F36" s="3"/>
      <c r="G36" s="3"/>
    </row>
    <row r="37" spans="1:7" x14ac:dyDescent="0.2">
      <c r="A37" s="3"/>
      <c r="B37" s="23"/>
      <c r="C37" s="13"/>
      <c r="D37" s="13"/>
      <c r="E37" s="13"/>
      <c r="F37" s="3"/>
      <c r="G37" s="3"/>
    </row>
    <row r="38" spans="1:7" x14ac:dyDescent="0.2">
      <c r="A38" s="3"/>
      <c r="B38" s="23"/>
      <c r="C38" s="13"/>
      <c r="D38" s="13"/>
      <c r="E38" s="13"/>
      <c r="F38" s="3"/>
      <c r="G38" s="3"/>
    </row>
    <row r="39" spans="1:7" x14ac:dyDescent="0.2">
      <c r="A39" s="3"/>
      <c r="B39" s="23"/>
      <c r="C39" s="13"/>
      <c r="D39" s="13"/>
      <c r="E39" s="13"/>
      <c r="F39" s="3"/>
      <c r="G39" s="3"/>
    </row>
    <row r="40" spans="1:7" x14ac:dyDescent="0.2">
      <c r="A40" s="3"/>
      <c r="B40" s="23"/>
      <c r="C40" s="13"/>
      <c r="D40" s="13"/>
      <c r="E40" s="13"/>
      <c r="F40" s="3"/>
      <c r="G40" s="3"/>
    </row>
    <row r="41" spans="1:7" x14ac:dyDescent="0.2">
      <c r="A41" s="3"/>
      <c r="B41" s="23"/>
      <c r="C41" s="13"/>
      <c r="D41" s="13"/>
      <c r="E41" s="13"/>
      <c r="F41" s="3"/>
      <c r="G41" s="3"/>
    </row>
    <row r="42" spans="1:7" x14ac:dyDescent="0.2">
      <c r="A42" s="37"/>
      <c r="B42" s="37"/>
      <c r="C42" s="38"/>
      <c r="D42" s="37"/>
      <c r="E42" s="38"/>
      <c r="F42" s="37"/>
      <c r="G42" s="37"/>
    </row>
    <row r="43" spans="1:7" ht="15" customHeight="1" x14ac:dyDescent="0.2">
      <c r="A43" s="313" t="s">
        <v>15</v>
      </c>
      <c r="B43" s="314"/>
      <c r="C43" s="314"/>
      <c r="D43" s="314"/>
      <c r="E43" s="314"/>
      <c r="F43" s="314"/>
      <c r="G43" s="315"/>
    </row>
    <row r="44" spans="1:7" ht="15.75" customHeight="1" x14ac:dyDescent="0.2">
      <c r="A44" s="305" t="s">
        <v>369</v>
      </c>
      <c r="B44" s="306"/>
      <c r="C44" s="306"/>
      <c r="D44" s="306"/>
      <c r="E44" s="306"/>
      <c r="F44" s="39"/>
      <c r="G44" s="40"/>
    </row>
    <row r="45" spans="1:7" ht="15.75" customHeight="1" x14ac:dyDescent="0.2">
      <c r="A45" s="307" t="s">
        <v>370</v>
      </c>
      <c r="B45" s="308"/>
      <c r="C45" s="308"/>
      <c r="D45" s="308"/>
      <c r="E45" s="308"/>
      <c r="F45" s="41"/>
      <c r="G45" s="42"/>
    </row>
    <row r="46" spans="1:7" ht="18" customHeight="1" x14ac:dyDescent="0.2">
      <c r="A46" s="309" t="s">
        <v>371</v>
      </c>
      <c r="B46" s="310"/>
      <c r="C46" s="310"/>
      <c r="D46" s="310"/>
      <c r="E46" s="310"/>
      <c r="F46" s="43"/>
      <c r="G46" s="44"/>
    </row>
    <row r="47" spans="1:7" ht="13.5" customHeight="1" x14ac:dyDescent="0.2">
      <c r="A47" s="311" t="s">
        <v>372</v>
      </c>
      <c r="B47" s="312"/>
      <c r="C47" s="312"/>
      <c r="D47" s="312"/>
      <c r="E47" s="312"/>
      <c r="F47" s="45"/>
      <c r="G47" s="46"/>
    </row>
    <row r="48" spans="1:7" x14ac:dyDescent="0.2">
      <c r="A48" s="37"/>
      <c r="B48" s="37"/>
      <c r="C48" s="37"/>
      <c r="D48" s="37"/>
      <c r="E48" s="37"/>
      <c r="F48" s="37"/>
      <c r="G48" s="37"/>
    </row>
    <row r="49" spans="1:7" x14ac:dyDescent="0.2">
      <c r="A49" s="37"/>
      <c r="B49" s="37"/>
      <c r="C49" s="37"/>
      <c r="D49" s="37"/>
      <c r="E49" s="37"/>
      <c r="F49" s="37"/>
      <c r="G49" s="37"/>
    </row>
    <row r="50" spans="1:7" x14ac:dyDescent="0.2">
      <c r="A50" s="37"/>
      <c r="B50" s="37"/>
      <c r="C50" s="37"/>
      <c r="D50" s="37"/>
      <c r="E50" s="37"/>
      <c r="F50" s="37"/>
      <c r="G50" s="37"/>
    </row>
    <row r="51" spans="1:7" x14ac:dyDescent="0.2">
      <c r="A51" s="37"/>
      <c r="B51" s="37"/>
      <c r="C51" s="37"/>
      <c r="D51" s="37"/>
      <c r="E51" s="37"/>
      <c r="F51" s="37"/>
      <c r="G51" s="37"/>
    </row>
    <row r="52" spans="1:7" ht="10.5" customHeight="1" x14ac:dyDescent="0.2">
      <c r="A52" s="37"/>
      <c r="B52" s="37"/>
      <c r="C52" s="37"/>
      <c r="D52" s="37"/>
      <c r="E52" s="37"/>
      <c r="F52" s="37"/>
      <c r="G52" s="37"/>
    </row>
    <row r="53" spans="1:7" hidden="1" x14ac:dyDescent="0.2">
      <c r="A53" s="37"/>
      <c r="B53" s="37"/>
      <c r="C53" s="37"/>
      <c r="D53" s="37"/>
      <c r="E53" s="37"/>
      <c r="F53" s="37"/>
      <c r="G53" s="37"/>
    </row>
    <row r="54" spans="1:7" hidden="1" x14ac:dyDescent="0.2">
      <c r="A54" s="37"/>
      <c r="B54" s="37"/>
      <c r="C54" s="37"/>
      <c r="D54" s="37"/>
      <c r="E54" s="37"/>
      <c r="F54" s="37"/>
      <c r="G54" s="37"/>
    </row>
    <row r="55" spans="1:7" x14ac:dyDescent="0.2">
      <c r="A55" s="37"/>
      <c r="B55" s="37"/>
      <c r="C55" s="37"/>
      <c r="D55" s="37"/>
      <c r="E55" s="37"/>
      <c r="F55" s="37"/>
      <c r="G55" s="37"/>
    </row>
    <row r="56" spans="1:7" x14ac:dyDescent="0.2">
      <c r="A56" s="37"/>
      <c r="B56" s="37"/>
      <c r="C56" s="37"/>
      <c r="D56" s="37"/>
      <c r="E56" s="37"/>
      <c r="F56" s="37"/>
      <c r="G56" s="37"/>
    </row>
    <row r="57" spans="1:7" x14ac:dyDescent="0.2">
      <c r="A57" s="37"/>
      <c r="B57" s="37"/>
      <c r="C57" s="37"/>
      <c r="D57" s="37"/>
      <c r="E57" s="37"/>
      <c r="F57" s="37"/>
      <c r="G57" s="37"/>
    </row>
    <row r="58" spans="1:7" x14ac:dyDescent="0.2">
      <c r="A58" s="37"/>
      <c r="B58" s="37"/>
      <c r="C58" s="37"/>
      <c r="D58" s="37"/>
      <c r="E58" s="37"/>
      <c r="F58" s="37"/>
      <c r="G58" s="37"/>
    </row>
    <row r="59" spans="1:7" x14ac:dyDescent="0.2">
      <c r="A59" s="37"/>
      <c r="B59" s="37"/>
      <c r="C59" s="37"/>
      <c r="D59" s="37"/>
      <c r="E59" s="37"/>
      <c r="F59" s="37"/>
      <c r="G59" s="37"/>
    </row>
  </sheetData>
  <protectedRanges>
    <protectedRange sqref="B10:D15 B18:E21" name="Rango1_1"/>
  </protectedRanges>
  <dataConsolidate/>
  <mergeCells count="18">
    <mergeCell ref="A44:E44"/>
    <mergeCell ref="A45:E45"/>
    <mergeCell ref="A46:E46"/>
    <mergeCell ref="A47:E47"/>
    <mergeCell ref="A43:G43"/>
    <mergeCell ref="A2:G2"/>
    <mergeCell ref="A17:A18"/>
    <mergeCell ref="B17:B18"/>
    <mergeCell ref="C17:C18"/>
    <mergeCell ref="D17:D18"/>
    <mergeCell ref="E17:G17"/>
    <mergeCell ref="A3:G3"/>
    <mergeCell ref="A4:G4"/>
    <mergeCell ref="A6:G6"/>
    <mergeCell ref="A7:G7"/>
    <mergeCell ref="A8:D8"/>
    <mergeCell ref="A16:E16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2"/>
  <sheetViews>
    <sheetView zoomScaleNormal="100" zoomScaleSheetLayoutView="55" workbookViewId="0">
      <selection activeCell="C12" sqref="C12"/>
    </sheetView>
  </sheetViews>
  <sheetFormatPr baseColWidth="10" defaultRowHeight="14.25" x14ac:dyDescent="0.2"/>
  <cols>
    <col min="1" max="1" width="10.140625" style="6" customWidth="1"/>
    <col min="2" max="2" width="77.7109375" style="6" customWidth="1"/>
    <col min="3" max="3" width="20.85546875" style="6" customWidth="1"/>
    <col min="4" max="4" width="19.28515625" style="6" customWidth="1"/>
    <col min="5" max="5" width="19" style="6" customWidth="1"/>
    <col min="6" max="16384" width="11.42578125" style="6"/>
  </cols>
  <sheetData>
    <row r="1" spans="1:5" x14ac:dyDescent="0.2">
      <c r="A1" s="3"/>
      <c r="B1" s="3"/>
      <c r="C1" s="3"/>
      <c r="D1" s="3"/>
      <c r="E1" s="5" t="s">
        <v>65</v>
      </c>
    </row>
    <row r="2" spans="1:5" x14ac:dyDescent="0.2">
      <c r="A2" s="296" t="s">
        <v>492</v>
      </c>
      <c r="B2" s="296"/>
      <c r="C2" s="296"/>
      <c r="D2" s="296"/>
      <c r="E2" s="296"/>
    </row>
    <row r="3" spans="1:5" ht="15.75" customHeight="1" x14ac:dyDescent="0.2">
      <c r="A3" s="296" t="s">
        <v>0</v>
      </c>
      <c r="B3" s="296"/>
      <c r="C3" s="296"/>
      <c r="D3" s="296"/>
      <c r="E3" s="296"/>
    </row>
    <row r="4" spans="1:5" x14ac:dyDescent="0.2">
      <c r="A4" s="296" t="s">
        <v>66</v>
      </c>
      <c r="B4" s="296"/>
      <c r="C4" s="296"/>
      <c r="D4" s="296"/>
      <c r="E4" s="296"/>
    </row>
    <row r="5" spans="1:5" x14ac:dyDescent="0.2">
      <c r="A5" s="296" t="s">
        <v>486</v>
      </c>
      <c r="B5" s="296"/>
      <c r="C5" s="296"/>
      <c r="D5" s="296"/>
      <c r="E5" s="296"/>
    </row>
    <row r="6" spans="1:5" x14ac:dyDescent="0.2">
      <c r="A6" s="302" t="s">
        <v>67</v>
      </c>
      <c r="B6" s="302"/>
      <c r="C6" s="302"/>
      <c r="D6" s="302"/>
      <c r="E6" s="302"/>
    </row>
    <row r="7" spans="1:5" x14ac:dyDescent="0.2">
      <c r="A7" s="358"/>
      <c r="B7" s="358"/>
      <c r="C7" s="9"/>
      <c r="D7" s="9"/>
      <c r="E7" s="9"/>
    </row>
    <row r="8" spans="1:5" ht="20.25" customHeight="1" x14ac:dyDescent="0.2">
      <c r="A8" s="10" t="s">
        <v>5</v>
      </c>
      <c r="B8" s="10" t="s">
        <v>6</v>
      </c>
      <c r="C8" s="12" t="s">
        <v>8</v>
      </c>
      <c r="D8" s="12" t="s">
        <v>59</v>
      </c>
      <c r="E8" s="12" t="s">
        <v>24</v>
      </c>
    </row>
    <row r="9" spans="1:5" x14ac:dyDescent="0.2">
      <c r="A9" s="191" t="s">
        <v>407</v>
      </c>
      <c r="B9" s="191" t="s">
        <v>408</v>
      </c>
      <c r="C9" s="192"/>
      <c r="D9" s="203"/>
      <c r="E9" s="187"/>
    </row>
    <row r="10" spans="1:5" x14ac:dyDescent="0.2">
      <c r="A10" s="193" t="s">
        <v>247</v>
      </c>
      <c r="B10" s="193" t="s">
        <v>264</v>
      </c>
      <c r="C10" s="194">
        <f>C11+C18+C23+C25</f>
        <v>9000953.2300000004</v>
      </c>
      <c r="D10" s="204"/>
      <c r="E10" s="188"/>
    </row>
    <row r="11" spans="1:5" x14ac:dyDescent="0.2">
      <c r="A11" s="193" t="s">
        <v>248</v>
      </c>
      <c r="B11" s="193" t="s">
        <v>265</v>
      </c>
      <c r="C11" s="194">
        <f>SUM(C12:C17)</f>
        <v>1959896.92</v>
      </c>
      <c r="D11" s="205"/>
      <c r="E11" s="189"/>
    </row>
    <row r="12" spans="1:5" x14ac:dyDescent="0.2">
      <c r="A12" s="279" t="s">
        <v>493</v>
      </c>
      <c r="B12" s="279" t="s">
        <v>494</v>
      </c>
      <c r="C12" s="280">
        <v>226.5</v>
      </c>
      <c r="D12" s="205" t="s">
        <v>279</v>
      </c>
      <c r="E12" s="189"/>
    </row>
    <row r="13" spans="1:5" x14ac:dyDescent="0.2">
      <c r="A13" s="195" t="s">
        <v>249</v>
      </c>
      <c r="B13" s="195" t="s">
        <v>266</v>
      </c>
      <c r="C13" s="196">
        <v>1340732.47</v>
      </c>
      <c r="D13" s="205" t="s">
        <v>279</v>
      </c>
      <c r="E13" s="189"/>
    </row>
    <row r="14" spans="1:5" x14ac:dyDescent="0.2">
      <c r="A14" s="195" t="s">
        <v>448</v>
      </c>
      <c r="B14" s="195" t="s">
        <v>449</v>
      </c>
      <c r="C14" s="196">
        <v>512746.8</v>
      </c>
      <c r="D14" s="205" t="s">
        <v>279</v>
      </c>
      <c r="E14" s="189"/>
    </row>
    <row r="15" spans="1:5" x14ac:dyDescent="0.2">
      <c r="A15" s="195" t="s">
        <v>450</v>
      </c>
      <c r="B15" s="195" t="s">
        <v>451</v>
      </c>
      <c r="C15" s="196">
        <v>51523.49</v>
      </c>
      <c r="D15" s="205" t="s">
        <v>279</v>
      </c>
      <c r="E15" s="189"/>
    </row>
    <row r="16" spans="1:5" ht="24" x14ac:dyDescent="0.2">
      <c r="A16" s="195" t="s">
        <v>250</v>
      </c>
      <c r="B16" s="195" t="s">
        <v>267</v>
      </c>
      <c r="C16" s="196">
        <v>31993.439999999999</v>
      </c>
      <c r="D16" s="205" t="s">
        <v>279</v>
      </c>
      <c r="E16" s="189"/>
    </row>
    <row r="17" spans="1:5" x14ac:dyDescent="0.2">
      <c r="A17" s="195" t="s">
        <v>251</v>
      </c>
      <c r="B17" s="195" t="s">
        <v>268</v>
      </c>
      <c r="C17" s="196">
        <v>22674.22</v>
      </c>
      <c r="D17" s="205" t="s">
        <v>279</v>
      </c>
      <c r="E17" s="189"/>
    </row>
    <row r="18" spans="1:5" x14ac:dyDescent="0.2">
      <c r="A18" s="193" t="s">
        <v>252</v>
      </c>
      <c r="B18" s="193" t="s">
        <v>269</v>
      </c>
      <c r="C18" s="194">
        <f>SUM(C19:C22)</f>
        <v>5618518.8000000007</v>
      </c>
      <c r="D18" s="205"/>
      <c r="E18" s="189"/>
    </row>
    <row r="19" spans="1:5" x14ac:dyDescent="0.2">
      <c r="A19" s="195" t="s">
        <v>253</v>
      </c>
      <c r="B19" s="195" t="s">
        <v>270</v>
      </c>
      <c r="C19" s="196">
        <v>0</v>
      </c>
      <c r="D19" s="205" t="s">
        <v>279</v>
      </c>
      <c r="E19" s="189"/>
    </row>
    <row r="20" spans="1:5" x14ac:dyDescent="0.2">
      <c r="A20" s="195" t="s">
        <v>254</v>
      </c>
      <c r="B20" s="195" t="s">
        <v>271</v>
      </c>
      <c r="C20" s="196">
        <v>4939798.82</v>
      </c>
      <c r="D20" s="205" t="s">
        <v>279</v>
      </c>
      <c r="E20" s="189"/>
    </row>
    <row r="21" spans="1:5" ht="24" x14ac:dyDescent="0.2">
      <c r="A21" s="195" t="s">
        <v>255</v>
      </c>
      <c r="B21" s="195" t="s">
        <v>272</v>
      </c>
      <c r="C21" s="196">
        <v>0</v>
      </c>
      <c r="D21" s="205" t="s">
        <v>279</v>
      </c>
      <c r="E21" s="189"/>
    </row>
    <row r="22" spans="1:5" x14ac:dyDescent="0.2">
      <c r="A22" s="195" t="s">
        <v>452</v>
      </c>
      <c r="B22" s="195" t="s">
        <v>453</v>
      </c>
      <c r="C22" s="196">
        <v>678719.98</v>
      </c>
      <c r="D22" s="205" t="s">
        <v>279</v>
      </c>
      <c r="E22" s="189"/>
    </row>
    <row r="23" spans="1:5" x14ac:dyDescent="0.2">
      <c r="A23" s="193" t="s">
        <v>256</v>
      </c>
      <c r="B23" s="193" t="s">
        <v>273</v>
      </c>
      <c r="C23" s="194">
        <f>C24</f>
        <v>1391589.51</v>
      </c>
      <c r="D23" s="205"/>
      <c r="E23" s="189"/>
    </row>
    <row r="24" spans="1:5" x14ac:dyDescent="0.2">
      <c r="A24" s="195" t="s">
        <v>257</v>
      </c>
      <c r="B24" s="195" t="s">
        <v>273</v>
      </c>
      <c r="C24" s="196">
        <v>1391589.51</v>
      </c>
      <c r="D24" s="205" t="s">
        <v>279</v>
      </c>
      <c r="E24" s="189"/>
    </row>
    <row r="25" spans="1:5" x14ac:dyDescent="0.2">
      <c r="A25" s="193" t="s">
        <v>258</v>
      </c>
      <c r="B25" s="193" t="s">
        <v>274</v>
      </c>
      <c r="C25" s="194">
        <f>+SUM(C26:C27)</f>
        <v>30948</v>
      </c>
      <c r="D25" s="205"/>
      <c r="E25" s="189"/>
    </row>
    <row r="26" spans="1:5" x14ac:dyDescent="0.2">
      <c r="A26" s="195" t="s">
        <v>259</v>
      </c>
      <c r="B26" s="195" t="s">
        <v>275</v>
      </c>
      <c r="C26" s="196">
        <v>30948</v>
      </c>
      <c r="D26" s="205" t="s">
        <v>279</v>
      </c>
      <c r="E26" s="189"/>
    </row>
    <row r="27" spans="1:5" ht="24" x14ac:dyDescent="0.2">
      <c r="A27" s="195" t="s">
        <v>454</v>
      </c>
      <c r="B27" s="195" t="s">
        <v>455</v>
      </c>
      <c r="C27" s="196">
        <v>0</v>
      </c>
      <c r="D27" s="205" t="s">
        <v>279</v>
      </c>
      <c r="E27" s="189"/>
    </row>
    <row r="28" spans="1:5" ht="36" x14ac:dyDescent="0.2">
      <c r="A28" s="193" t="s">
        <v>260</v>
      </c>
      <c r="B28" s="193" t="s">
        <v>409</v>
      </c>
      <c r="C28" s="194">
        <f>C29</f>
        <v>176532942.69999999</v>
      </c>
      <c r="D28" s="204"/>
      <c r="E28" s="188"/>
    </row>
    <row r="29" spans="1:5" ht="24" x14ac:dyDescent="0.2">
      <c r="A29" s="193" t="s">
        <v>261</v>
      </c>
      <c r="B29" s="193" t="s">
        <v>410</v>
      </c>
      <c r="C29" s="194">
        <f>SUM(C30:C31)</f>
        <v>176532942.69999999</v>
      </c>
      <c r="D29" s="205"/>
      <c r="E29" s="189"/>
    </row>
    <row r="30" spans="1:5" x14ac:dyDescent="0.2">
      <c r="A30" s="195" t="s">
        <v>262</v>
      </c>
      <c r="B30" s="195" t="s">
        <v>276</v>
      </c>
      <c r="C30" s="196">
        <v>53220437.450000003</v>
      </c>
      <c r="D30" s="205" t="s">
        <v>495</v>
      </c>
      <c r="E30" s="189"/>
    </row>
    <row r="31" spans="1:5" x14ac:dyDescent="0.2">
      <c r="A31" s="195" t="s">
        <v>263</v>
      </c>
      <c r="B31" s="195" t="s">
        <v>277</v>
      </c>
      <c r="C31" s="196">
        <v>123312505.25</v>
      </c>
      <c r="D31" s="205" t="s">
        <v>495</v>
      </c>
      <c r="E31" s="189"/>
    </row>
    <row r="32" spans="1:5" x14ac:dyDescent="0.2">
      <c r="A32" s="193" t="s">
        <v>411</v>
      </c>
      <c r="B32" s="193" t="s">
        <v>412</v>
      </c>
      <c r="C32" s="194">
        <f>C33</f>
        <v>0</v>
      </c>
      <c r="D32" s="205"/>
      <c r="E32" s="189"/>
    </row>
    <row r="33" spans="1:12" x14ac:dyDescent="0.2">
      <c r="A33" s="193" t="s">
        <v>366</v>
      </c>
      <c r="B33" s="193" t="s">
        <v>367</v>
      </c>
      <c r="C33" s="194">
        <f>C34</f>
        <v>0</v>
      </c>
      <c r="D33" s="205"/>
      <c r="E33" s="189"/>
    </row>
    <row r="34" spans="1:12" x14ac:dyDescent="0.2">
      <c r="A34" s="197" t="s">
        <v>368</v>
      </c>
      <c r="B34" s="197" t="s">
        <v>367</v>
      </c>
      <c r="C34" s="198">
        <v>0</v>
      </c>
      <c r="D34" s="206"/>
      <c r="E34" s="190"/>
    </row>
    <row r="35" spans="1:12" ht="30" customHeight="1" x14ac:dyDescent="0.2">
      <c r="A35" s="199"/>
      <c r="B35" s="200" t="s">
        <v>9</v>
      </c>
      <c r="C35" s="201">
        <f>C10+C28+C32</f>
        <v>185533895.92999998</v>
      </c>
      <c r="D35" s="202"/>
      <c r="E35" s="202"/>
    </row>
    <row r="36" spans="1:12" x14ac:dyDescent="0.2">
      <c r="A36" s="34"/>
      <c r="B36" s="34"/>
      <c r="C36" s="34"/>
      <c r="D36" s="35"/>
      <c r="E36" s="35"/>
      <c r="F36" s="35"/>
      <c r="G36" s="35"/>
      <c r="H36" s="26"/>
      <c r="I36" s="136"/>
      <c r="J36" s="137"/>
      <c r="K36" s="138"/>
      <c r="L36" s="138"/>
    </row>
    <row r="37" spans="1:12" x14ac:dyDescent="0.2">
      <c r="A37" s="257"/>
      <c r="B37" s="257"/>
      <c r="C37" s="257"/>
      <c r="D37" s="35"/>
      <c r="E37" s="35"/>
      <c r="F37" s="35"/>
      <c r="G37" s="35"/>
      <c r="H37" s="26"/>
      <c r="I37" s="136"/>
      <c r="J37" s="137"/>
      <c r="K37" s="138"/>
      <c r="L37" s="138"/>
    </row>
    <row r="38" spans="1:12" x14ac:dyDescent="0.2">
      <c r="A38" s="257"/>
      <c r="B38" s="257"/>
      <c r="C38" s="257"/>
      <c r="D38" s="35"/>
      <c r="E38" s="35"/>
      <c r="F38" s="35"/>
      <c r="G38" s="35"/>
      <c r="H38" s="26"/>
      <c r="I38" s="136"/>
      <c r="J38" s="137"/>
      <c r="K38" s="138"/>
      <c r="L38" s="138"/>
    </row>
    <row r="39" spans="1:12" x14ac:dyDescent="0.2">
      <c r="A39" s="257"/>
      <c r="B39" s="257"/>
      <c r="C39" s="257"/>
      <c r="D39" s="35"/>
      <c r="E39" s="35"/>
      <c r="F39" s="35"/>
      <c r="G39" s="35"/>
      <c r="H39" s="26"/>
      <c r="I39" s="136"/>
      <c r="J39" s="137"/>
      <c r="K39" s="138"/>
      <c r="L39" s="138"/>
    </row>
    <row r="40" spans="1:12" x14ac:dyDescent="0.2">
      <c r="A40" s="257"/>
      <c r="B40" s="257"/>
      <c r="C40" s="257"/>
      <c r="D40" s="35"/>
      <c r="E40" s="35"/>
      <c r="F40" s="35"/>
      <c r="G40" s="35"/>
      <c r="H40" s="26"/>
      <c r="I40" s="136"/>
      <c r="J40" s="137"/>
      <c r="K40" s="138"/>
      <c r="L40" s="138"/>
    </row>
    <row r="41" spans="1:12" x14ac:dyDescent="0.2">
      <c r="A41" s="257"/>
      <c r="B41" s="257"/>
      <c r="C41" s="257"/>
      <c r="D41" s="35"/>
      <c r="E41" s="35"/>
      <c r="F41" s="35"/>
      <c r="G41" s="35"/>
      <c r="H41" s="26"/>
      <c r="I41" s="136"/>
      <c r="J41" s="137"/>
      <c r="K41" s="138"/>
      <c r="L41" s="138"/>
    </row>
    <row r="42" spans="1:12" x14ac:dyDescent="0.2">
      <c r="A42" s="257"/>
      <c r="B42" s="257"/>
      <c r="C42" s="257"/>
      <c r="D42" s="35"/>
      <c r="E42" s="35"/>
      <c r="F42" s="35"/>
      <c r="G42" s="35"/>
      <c r="H42" s="26"/>
      <c r="I42" s="136"/>
      <c r="J42" s="137"/>
      <c r="K42" s="138"/>
      <c r="L42" s="138"/>
    </row>
    <row r="43" spans="1:12" x14ac:dyDescent="0.2">
      <c r="A43" s="257"/>
      <c r="B43" s="257"/>
      <c r="C43" s="257"/>
      <c r="D43" s="35"/>
      <c r="E43" s="35"/>
      <c r="F43" s="35"/>
      <c r="G43" s="35"/>
      <c r="H43" s="26"/>
      <c r="I43" s="136"/>
      <c r="J43" s="137"/>
      <c r="K43" s="138"/>
      <c r="L43" s="138"/>
    </row>
    <row r="44" spans="1:12" x14ac:dyDescent="0.2">
      <c r="A44" s="257"/>
      <c r="B44" s="257"/>
      <c r="C44" s="257"/>
      <c r="D44" s="35"/>
      <c r="E44" s="35"/>
      <c r="F44" s="35"/>
      <c r="G44" s="35"/>
      <c r="H44" s="26"/>
      <c r="I44" s="136"/>
      <c r="J44" s="137"/>
      <c r="K44" s="138"/>
      <c r="L44" s="138"/>
    </row>
    <row r="45" spans="1:12" x14ac:dyDescent="0.2">
      <c r="A45" s="257"/>
      <c r="B45" s="257"/>
      <c r="C45" s="257"/>
      <c r="D45" s="35"/>
      <c r="E45" s="35"/>
      <c r="F45" s="35"/>
      <c r="G45" s="35"/>
      <c r="H45" s="26"/>
      <c r="I45" s="136"/>
      <c r="J45" s="137"/>
      <c r="K45" s="138"/>
      <c r="L45" s="138"/>
    </row>
    <row r="46" spans="1:12" x14ac:dyDescent="0.2">
      <c r="A46" s="257"/>
      <c r="B46" s="257"/>
      <c r="C46" s="257"/>
      <c r="D46" s="35"/>
      <c r="E46" s="35"/>
      <c r="F46" s="35"/>
      <c r="G46" s="35"/>
      <c r="H46" s="26"/>
      <c r="I46" s="136"/>
      <c r="J46" s="137"/>
      <c r="K46" s="138"/>
      <c r="L46" s="138"/>
    </row>
    <row r="47" spans="1:12" x14ac:dyDescent="0.2">
      <c r="A47" s="257"/>
      <c r="B47" s="257"/>
      <c r="C47" s="257"/>
      <c r="D47" s="35"/>
      <c r="E47" s="35"/>
      <c r="F47" s="35"/>
      <c r="G47" s="35"/>
      <c r="H47" s="26"/>
      <c r="I47" s="136"/>
      <c r="J47" s="137"/>
      <c r="K47" s="138"/>
      <c r="L47" s="138"/>
    </row>
    <row r="48" spans="1:12" x14ac:dyDescent="0.2">
      <c r="A48" s="257"/>
      <c r="B48" s="257"/>
      <c r="C48" s="257"/>
      <c r="D48" s="35"/>
      <c r="E48" s="35"/>
      <c r="F48" s="35"/>
      <c r="G48" s="35"/>
      <c r="H48" s="26"/>
      <c r="I48" s="136"/>
      <c r="J48" s="137"/>
      <c r="K48" s="138"/>
      <c r="L48" s="138"/>
    </row>
    <row r="49" spans="1:12" x14ac:dyDescent="0.2">
      <c r="A49" s="257"/>
      <c r="B49" s="257"/>
      <c r="C49" s="257"/>
      <c r="D49" s="35"/>
      <c r="E49" s="35"/>
      <c r="F49" s="35"/>
      <c r="G49" s="35"/>
      <c r="H49" s="26"/>
      <c r="I49" s="136"/>
      <c r="J49" s="137"/>
      <c r="K49" s="138"/>
      <c r="L49" s="138"/>
    </row>
    <row r="50" spans="1:12" x14ac:dyDescent="0.2">
      <c r="A50" s="257"/>
      <c r="B50" s="257"/>
      <c r="C50" s="257"/>
      <c r="D50" s="35"/>
      <c r="E50" s="35"/>
      <c r="F50" s="35"/>
      <c r="G50" s="35"/>
      <c r="H50" s="26"/>
      <c r="I50" s="136"/>
      <c r="J50" s="137"/>
      <c r="K50" s="138"/>
      <c r="L50" s="138"/>
    </row>
    <row r="51" spans="1:12" x14ac:dyDescent="0.2">
      <c r="A51" s="257"/>
      <c r="B51" s="257"/>
      <c r="C51" s="257"/>
      <c r="D51" s="35"/>
      <c r="E51" s="35"/>
      <c r="F51" s="35"/>
      <c r="G51" s="35"/>
      <c r="H51" s="26"/>
      <c r="I51" s="136"/>
      <c r="J51" s="137"/>
      <c r="K51" s="138"/>
      <c r="L51" s="138"/>
    </row>
    <row r="52" spans="1:12" x14ac:dyDescent="0.2">
      <c r="A52" s="257"/>
      <c r="B52" s="257"/>
      <c r="C52" s="257"/>
      <c r="D52" s="35"/>
      <c r="E52" s="35"/>
      <c r="F52" s="35"/>
      <c r="G52" s="35"/>
      <c r="H52" s="26"/>
      <c r="I52" s="136"/>
      <c r="J52" s="137"/>
      <c r="K52" s="138"/>
      <c r="L52" s="138"/>
    </row>
    <row r="53" spans="1:12" x14ac:dyDescent="0.2">
      <c r="A53" s="257"/>
      <c r="B53" s="257"/>
      <c r="C53" s="257"/>
      <c r="D53" s="35"/>
      <c r="E53" s="35"/>
      <c r="F53" s="35"/>
      <c r="G53" s="35"/>
      <c r="H53" s="26"/>
      <c r="I53" s="136"/>
      <c r="J53" s="137"/>
      <c r="K53" s="138"/>
      <c r="L53" s="138"/>
    </row>
    <row r="54" spans="1:12" x14ac:dyDescent="0.2">
      <c r="A54" s="257"/>
      <c r="B54" s="257"/>
      <c r="C54" s="257"/>
      <c r="D54" s="35"/>
      <c r="E54" s="35"/>
      <c r="F54" s="35"/>
      <c r="G54" s="35"/>
      <c r="H54" s="26"/>
      <c r="I54" s="136"/>
      <c r="J54" s="137"/>
      <c r="K54" s="138"/>
      <c r="L54" s="138"/>
    </row>
    <row r="55" spans="1:12" x14ac:dyDescent="0.2">
      <c r="A55" s="257"/>
      <c r="B55" s="257"/>
      <c r="C55" s="257"/>
      <c r="D55" s="35"/>
      <c r="E55" s="35"/>
      <c r="F55" s="35"/>
      <c r="G55" s="35"/>
      <c r="H55" s="26"/>
      <c r="I55" s="136"/>
      <c r="J55" s="137"/>
      <c r="K55" s="138"/>
      <c r="L55" s="138"/>
    </row>
    <row r="56" spans="1:12" x14ac:dyDescent="0.2">
      <c r="A56" s="257"/>
      <c r="B56" s="257"/>
      <c r="C56" s="257"/>
      <c r="D56" s="35"/>
      <c r="E56" s="35"/>
      <c r="F56" s="35"/>
      <c r="G56" s="35"/>
      <c r="H56" s="26"/>
      <c r="I56" s="136"/>
      <c r="J56" s="137"/>
      <c r="K56" s="138"/>
      <c r="L56" s="138"/>
    </row>
    <row r="57" spans="1:12" x14ac:dyDescent="0.2">
      <c r="A57" s="257"/>
      <c r="B57" s="257"/>
      <c r="C57" s="257"/>
      <c r="D57" s="35"/>
      <c r="E57" s="35"/>
      <c r="F57" s="35"/>
      <c r="G57" s="35"/>
      <c r="H57" s="26"/>
      <c r="I57" s="136"/>
      <c r="J57" s="137"/>
      <c r="K57" s="138"/>
      <c r="L57" s="138"/>
    </row>
    <row r="58" spans="1:12" x14ac:dyDescent="0.2">
      <c r="A58" s="257"/>
      <c r="B58" s="257"/>
      <c r="C58" s="257"/>
      <c r="D58" s="35"/>
      <c r="E58" s="35"/>
      <c r="F58" s="35"/>
      <c r="G58" s="35"/>
      <c r="H58" s="26"/>
      <c r="I58" s="136"/>
      <c r="J58" s="137"/>
      <c r="K58" s="138"/>
      <c r="L58" s="138"/>
    </row>
    <row r="59" spans="1:12" x14ac:dyDescent="0.2">
      <c r="A59" s="257"/>
      <c r="B59" s="257"/>
      <c r="C59" s="257"/>
      <c r="D59" s="35"/>
      <c r="E59" s="35"/>
      <c r="F59" s="35"/>
      <c r="G59" s="35"/>
      <c r="H59" s="26"/>
      <c r="I59" s="136"/>
      <c r="J59" s="137"/>
      <c r="K59" s="138"/>
      <c r="L59" s="138"/>
    </row>
    <row r="60" spans="1:12" x14ac:dyDescent="0.2">
      <c r="A60" s="257"/>
      <c r="B60" s="257"/>
      <c r="C60" s="257"/>
      <c r="D60" s="35"/>
      <c r="E60" s="35"/>
      <c r="F60" s="35"/>
      <c r="G60" s="35"/>
      <c r="H60" s="26"/>
      <c r="I60" s="136"/>
      <c r="J60" s="137"/>
      <c r="K60" s="138"/>
      <c r="L60" s="138"/>
    </row>
    <row r="61" spans="1:12" x14ac:dyDescent="0.2">
      <c r="A61" s="257"/>
      <c r="B61" s="257"/>
      <c r="C61" s="257"/>
      <c r="D61" s="35"/>
      <c r="E61" s="35"/>
      <c r="F61" s="35"/>
      <c r="G61" s="35"/>
      <c r="H61" s="26"/>
      <c r="I61" s="136"/>
      <c r="J61" s="137"/>
      <c r="K61" s="138"/>
      <c r="L61" s="138"/>
    </row>
    <row r="62" spans="1:12" x14ac:dyDescent="0.2">
      <c r="A62" s="257"/>
      <c r="B62" s="257"/>
      <c r="C62" s="257"/>
      <c r="D62" s="35"/>
      <c r="E62" s="35"/>
      <c r="F62" s="35"/>
      <c r="G62" s="35"/>
      <c r="H62" s="26"/>
      <c r="I62" s="136"/>
      <c r="J62" s="137"/>
      <c r="K62" s="138"/>
      <c r="L62" s="138"/>
    </row>
    <row r="63" spans="1:12" x14ac:dyDescent="0.2">
      <c r="A63" s="35"/>
      <c r="B63" s="35"/>
      <c r="C63" s="35"/>
      <c r="D63" s="35"/>
      <c r="E63" s="35"/>
      <c r="F63" s="35"/>
      <c r="G63" s="35"/>
      <c r="H63" s="26"/>
      <c r="I63" s="136"/>
      <c r="J63" s="137"/>
      <c r="K63" s="138"/>
      <c r="L63" s="138"/>
    </row>
    <row r="64" spans="1:12" x14ac:dyDescent="0.2">
      <c r="A64" s="35"/>
      <c r="B64" s="35"/>
      <c r="C64" s="35"/>
      <c r="D64" s="35"/>
      <c r="E64" s="35"/>
      <c r="F64" s="35"/>
      <c r="G64" s="35"/>
      <c r="H64" s="26"/>
      <c r="I64" s="136"/>
      <c r="J64" s="137"/>
      <c r="K64" s="138"/>
      <c r="L64" s="138"/>
    </row>
    <row r="65" spans="1:12" x14ac:dyDescent="0.2">
      <c r="A65" s="35"/>
      <c r="B65" s="35"/>
      <c r="C65" s="35"/>
      <c r="D65" s="35"/>
      <c r="E65" s="35"/>
      <c r="F65" s="35"/>
      <c r="G65" s="35"/>
      <c r="H65" s="26"/>
      <c r="I65" s="136"/>
      <c r="J65" s="137"/>
      <c r="K65" s="138"/>
      <c r="L65" s="138"/>
    </row>
    <row r="66" spans="1:12" x14ac:dyDescent="0.2">
      <c r="A66" s="35"/>
      <c r="B66" s="35"/>
      <c r="C66" s="35"/>
      <c r="D66" s="35"/>
      <c r="E66" s="35"/>
      <c r="F66" s="35"/>
      <c r="G66" s="35"/>
      <c r="H66" s="26"/>
      <c r="I66" s="136"/>
      <c r="J66" s="137"/>
      <c r="K66" s="138"/>
      <c r="L66" s="138"/>
    </row>
    <row r="67" spans="1:12" x14ac:dyDescent="0.2">
      <c r="A67" s="36"/>
      <c r="B67" s="36"/>
      <c r="C67" s="36"/>
      <c r="D67" s="36"/>
      <c r="E67" s="36"/>
      <c r="F67" s="36"/>
      <c r="G67" s="36"/>
      <c r="H67" s="26"/>
      <c r="I67" s="136"/>
      <c r="J67" s="137"/>
      <c r="K67" s="138"/>
      <c r="L67" s="138"/>
    </row>
    <row r="68" spans="1:12" x14ac:dyDescent="0.2">
      <c r="A68" s="36"/>
      <c r="B68" s="36"/>
      <c r="C68" s="36"/>
      <c r="D68" s="36"/>
      <c r="E68" s="36"/>
      <c r="F68" s="36"/>
      <c r="G68" s="36"/>
      <c r="H68" s="26"/>
      <c r="I68" s="136"/>
      <c r="J68" s="137"/>
      <c r="K68" s="138"/>
      <c r="L68" s="138"/>
    </row>
    <row r="69" spans="1:12" x14ac:dyDescent="0.2">
      <c r="A69" s="36"/>
      <c r="B69" s="36"/>
      <c r="C69" s="36"/>
      <c r="D69" s="36"/>
      <c r="E69" s="36"/>
      <c r="F69" s="36"/>
      <c r="G69" s="36"/>
      <c r="H69" s="26"/>
      <c r="I69" s="136"/>
      <c r="J69" s="137"/>
      <c r="K69" s="138"/>
      <c r="L69" s="138"/>
    </row>
    <row r="70" spans="1:12" x14ac:dyDescent="0.2">
      <c r="A70" s="26"/>
      <c r="B70" s="136"/>
      <c r="C70" s="137"/>
      <c r="D70" s="138"/>
      <c r="E70" s="138"/>
    </row>
    <row r="71" spans="1:12" x14ac:dyDescent="0.2">
      <c r="A71" s="26"/>
      <c r="B71" s="136"/>
      <c r="C71" s="137"/>
      <c r="D71" s="138"/>
      <c r="E71" s="138"/>
    </row>
    <row r="72" spans="1:12" x14ac:dyDescent="0.2">
      <c r="A72" s="3"/>
      <c r="B72" s="128"/>
      <c r="C72" s="129"/>
      <c r="D72" s="130"/>
      <c r="E72" s="130"/>
    </row>
    <row r="73" spans="1:12" x14ac:dyDescent="0.2">
      <c r="A73" s="37"/>
      <c r="B73" s="119"/>
      <c r="C73" s="119"/>
      <c r="D73" s="119"/>
      <c r="E73" s="119"/>
    </row>
    <row r="74" spans="1:12" x14ac:dyDescent="0.2">
      <c r="A74" s="323" t="s">
        <v>28</v>
      </c>
      <c r="B74" s="324"/>
      <c r="C74" s="324"/>
      <c r="D74" s="324"/>
      <c r="E74" s="325"/>
    </row>
    <row r="75" spans="1:12" ht="15" customHeight="1" x14ac:dyDescent="0.2">
      <c r="A75" s="307" t="s">
        <v>369</v>
      </c>
      <c r="B75" s="308"/>
      <c r="C75" s="308"/>
      <c r="D75" s="308"/>
      <c r="E75" s="338"/>
    </row>
    <row r="76" spans="1:12" ht="15" customHeight="1" x14ac:dyDescent="0.2">
      <c r="A76" s="307" t="s">
        <v>370</v>
      </c>
      <c r="B76" s="308"/>
      <c r="C76" s="308"/>
      <c r="D76" s="308"/>
      <c r="E76" s="338"/>
    </row>
    <row r="77" spans="1:12" ht="15" customHeight="1" x14ac:dyDescent="0.2">
      <c r="A77" s="307" t="s">
        <v>390</v>
      </c>
      <c r="B77" s="308"/>
      <c r="C77" s="308"/>
      <c r="D77" s="308"/>
      <c r="E77" s="338"/>
    </row>
    <row r="78" spans="1:12" ht="15" customHeight="1" x14ac:dyDescent="0.2">
      <c r="A78" s="331" t="s">
        <v>391</v>
      </c>
      <c r="B78" s="332"/>
      <c r="C78" s="332"/>
      <c r="D78" s="332"/>
      <c r="E78" s="333"/>
    </row>
    <row r="79" spans="1:12" ht="15" customHeight="1" x14ac:dyDescent="0.2">
      <c r="A79" s="311" t="s">
        <v>392</v>
      </c>
      <c r="B79" s="312"/>
      <c r="C79" s="312"/>
      <c r="D79" s="312"/>
      <c r="E79" s="363"/>
    </row>
    <row r="82" spans="1:5" x14ac:dyDescent="0.2">
      <c r="A82" s="37"/>
      <c r="B82" s="37"/>
      <c r="C82" s="37"/>
      <c r="D82" s="37"/>
      <c r="E82" s="37"/>
    </row>
  </sheetData>
  <protectedRanges>
    <protectedRange sqref="I36:K69 B70:D72 B9:D35" name="Rango1_1"/>
  </protectedRanges>
  <mergeCells count="12">
    <mergeCell ref="A74:E74"/>
    <mergeCell ref="A2:E2"/>
    <mergeCell ref="A3:E3"/>
    <mergeCell ref="A4:E4"/>
    <mergeCell ref="A6:E6"/>
    <mergeCell ref="A7:B7"/>
    <mergeCell ref="A5:E5"/>
    <mergeCell ref="A75:E75"/>
    <mergeCell ref="A76:E76"/>
    <mergeCell ref="A77:E77"/>
    <mergeCell ref="A78:E78"/>
    <mergeCell ref="A79:E79"/>
  </mergeCells>
  <printOptions horizontalCentered="1"/>
  <pageMargins left="0.59055118110236227" right="0.59055118110236227" top="0.78740157480314965" bottom="0.59055118110236227" header="0.31496062992125984" footer="0.31496062992125984"/>
  <pageSetup scale="63" orientation="landscape" r:id="rId1"/>
  <headerFooter>
    <oddFooter>&amp;C&amp;P de &amp;N</oddFooter>
  </headerFooter>
  <rowBreaks count="1" manualBreakCount="1">
    <brk id="42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3"/>
  <sheetViews>
    <sheetView zoomScaleNormal="100" workbookViewId="0">
      <selection activeCell="A17" sqref="A17:E18"/>
    </sheetView>
  </sheetViews>
  <sheetFormatPr baseColWidth="10" defaultRowHeight="14.25" x14ac:dyDescent="0.2"/>
  <cols>
    <col min="1" max="1" width="34.5703125" style="6" customWidth="1"/>
    <col min="2" max="2" width="51.5703125" style="6" customWidth="1"/>
    <col min="3" max="3" width="20.85546875" style="6" customWidth="1"/>
    <col min="4" max="4" width="19.28515625" style="6" customWidth="1"/>
    <col min="5" max="5" width="19" style="6" customWidth="1"/>
    <col min="6" max="16384" width="11.42578125" style="6"/>
  </cols>
  <sheetData>
    <row r="1" spans="1:13" x14ac:dyDescent="0.2">
      <c r="A1" s="3"/>
      <c r="B1" s="3"/>
      <c r="C1" s="3"/>
      <c r="D1" s="3"/>
      <c r="E1" s="5" t="s">
        <v>68</v>
      </c>
    </row>
    <row r="2" spans="1:13" x14ac:dyDescent="0.2">
      <c r="A2" s="296" t="s">
        <v>492</v>
      </c>
      <c r="B2" s="296"/>
      <c r="C2" s="296"/>
      <c r="D2" s="296"/>
      <c r="E2" s="296"/>
    </row>
    <row r="3" spans="1:13" ht="15.75" customHeight="1" x14ac:dyDescent="0.2">
      <c r="A3" s="296" t="s">
        <v>0</v>
      </c>
      <c r="B3" s="296"/>
      <c r="C3" s="296"/>
      <c r="D3" s="296"/>
      <c r="E3" s="296"/>
    </row>
    <row r="4" spans="1:13" x14ac:dyDescent="0.2">
      <c r="A4" s="296" t="s">
        <v>66</v>
      </c>
      <c r="B4" s="296"/>
      <c r="C4" s="296"/>
      <c r="D4" s="296"/>
      <c r="E4" s="296"/>
    </row>
    <row r="5" spans="1:13" x14ac:dyDescent="0.2">
      <c r="A5" s="296" t="s">
        <v>486</v>
      </c>
      <c r="B5" s="296"/>
      <c r="C5" s="296"/>
      <c r="D5" s="296"/>
      <c r="E5" s="296"/>
    </row>
    <row r="6" spans="1:13" x14ac:dyDescent="0.2">
      <c r="A6" s="302" t="s">
        <v>69</v>
      </c>
      <c r="B6" s="302"/>
      <c r="C6" s="302"/>
      <c r="D6" s="302"/>
      <c r="E6" s="302"/>
    </row>
    <row r="7" spans="1:13" x14ac:dyDescent="0.2">
      <c r="A7" s="358"/>
      <c r="B7" s="358"/>
      <c r="C7" s="9"/>
      <c r="D7" s="9"/>
      <c r="E7" s="9"/>
    </row>
    <row r="8" spans="1:13" ht="20.25" customHeight="1" x14ac:dyDescent="0.2">
      <c r="A8" s="10" t="s">
        <v>5</v>
      </c>
      <c r="B8" s="11" t="s">
        <v>6</v>
      </c>
      <c r="C8" s="12" t="s">
        <v>8</v>
      </c>
      <c r="D8" s="12" t="s">
        <v>59</v>
      </c>
      <c r="E8" s="12" t="s">
        <v>24</v>
      </c>
    </row>
    <row r="9" spans="1:13" ht="42" customHeight="1" x14ac:dyDescent="0.2">
      <c r="A9" s="133" t="s">
        <v>366</v>
      </c>
      <c r="B9" s="120" t="s">
        <v>367</v>
      </c>
      <c r="C9" s="33">
        <v>0</v>
      </c>
      <c r="D9" s="209"/>
      <c r="E9" s="115"/>
    </row>
    <row r="10" spans="1:13" x14ac:dyDescent="0.2">
      <c r="A10" s="1"/>
      <c r="B10" s="1"/>
      <c r="C10" s="207"/>
      <c r="D10" s="142"/>
      <c r="E10" s="115"/>
    </row>
    <row r="11" spans="1:13" x14ac:dyDescent="0.2">
      <c r="A11" s="1"/>
      <c r="B11" s="1"/>
      <c r="C11" s="207"/>
      <c r="D11" s="142"/>
      <c r="E11" s="115"/>
    </row>
    <row r="12" spans="1:13" x14ac:dyDescent="0.2">
      <c r="A12" s="2"/>
      <c r="B12" s="2"/>
      <c r="C12" s="208"/>
      <c r="D12" s="256"/>
      <c r="E12" s="115"/>
    </row>
    <row r="13" spans="1:13" x14ac:dyDescent="0.2">
      <c r="A13" s="2"/>
      <c r="B13" s="2"/>
      <c r="C13" s="208"/>
      <c r="D13" s="256"/>
      <c r="E13" s="115"/>
    </row>
    <row r="14" spans="1:13" x14ac:dyDescent="0.2">
      <c r="A14" s="2"/>
      <c r="B14" s="2"/>
      <c r="C14" s="208"/>
      <c r="D14" s="256"/>
      <c r="E14" s="115"/>
    </row>
    <row r="15" spans="1:13" ht="23.25" customHeight="1" x14ac:dyDescent="0.2">
      <c r="A15" s="210"/>
      <c r="B15" s="211" t="s">
        <v>9</v>
      </c>
      <c r="C15" s="212">
        <f>+C11+C10</f>
        <v>0</v>
      </c>
      <c r="D15" s="213"/>
      <c r="E15" s="214"/>
    </row>
    <row r="16" spans="1:13" x14ac:dyDescent="0.2">
      <c r="A16" s="34"/>
      <c r="B16" s="34"/>
      <c r="C16" s="34"/>
      <c r="D16" s="35"/>
      <c r="E16" s="35"/>
      <c r="F16" s="35"/>
      <c r="G16" s="35"/>
      <c r="H16" s="35"/>
      <c r="I16" s="26"/>
      <c r="J16" s="136"/>
      <c r="K16" s="137"/>
      <c r="L16" s="138"/>
      <c r="M16" s="138"/>
    </row>
    <row r="17" spans="1:13" ht="15" customHeight="1" x14ac:dyDescent="0.2">
      <c r="A17" s="364" t="s">
        <v>487</v>
      </c>
      <c r="B17" s="364"/>
      <c r="C17" s="364"/>
      <c r="D17" s="364"/>
      <c r="E17" s="364"/>
      <c r="F17" s="180"/>
      <c r="G17" s="180"/>
      <c r="H17" s="35"/>
      <c r="I17" s="26"/>
      <c r="J17" s="136"/>
      <c r="K17" s="137"/>
      <c r="L17" s="138"/>
      <c r="M17" s="138"/>
    </row>
    <row r="18" spans="1:13" x14ac:dyDescent="0.2">
      <c r="A18" s="364"/>
      <c r="B18" s="364"/>
      <c r="C18" s="364"/>
      <c r="D18" s="364"/>
      <c r="E18" s="364"/>
      <c r="F18" s="35"/>
      <c r="G18" s="35"/>
      <c r="H18" s="35"/>
      <c r="I18" s="26"/>
      <c r="J18" s="136"/>
      <c r="K18" s="137"/>
      <c r="L18" s="138"/>
      <c r="M18" s="138"/>
    </row>
    <row r="19" spans="1:13" ht="15" customHeight="1" x14ac:dyDescent="0.2">
      <c r="A19" s="35"/>
      <c r="B19" s="35"/>
      <c r="C19" s="35"/>
      <c r="D19" s="35"/>
      <c r="E19" s="35"/>
      <c r="F19" s="35"/>
      <c r="G19" s="35"/>
      <c r="H19" s="35"/>
      <c r="I19" s="26"/>
      <c r="J19" s="136"/>
      <c r="K19" s="137"/>
      <c r="L19" s="138"/>
      <c r="M19" s="138"/>
    </row>
    <row r="20" spans="1:13" ht="15" customHeight="1" x14ac:dyDescent="0.2">
      <c r="A20" s="35"/>
      <c r="B20" s="35"/>
      <c r="C20" s="35"/>
      <c r="D20" s="35"/>
      <c r="E20" s="35"/>
      <c r="F20" s="35"/>
      <c r="G20" s="35"/>
      <c r="H20" s="35"/>
      <c r="I20" s="26"/>
      <c r="J20" s="136"/>
      <c r="K20" s="137"/>
      <c r="L20" s="138"/>
      <c r="M20" s="138"/>
    </row>
    <row r="21" spans="1:13" ht="15" customHeight="1" x14ac:dyDescent="0.2">
      <c r="A21" s="35"/>
      <c r="B21" s="35"/>
      <c r="C21" s="35"/>
      <c r="D21" s="35"/>
      <c r="E21" s="35"/>
      <c r="F21" s="35"/>
      <c r="G21" s="35"/>
      <c r="H21" s="35"/>
      <c r="I21" s="26"/>
      <c r="J21" s="136"/>
      <c r="K21" s="137"/>
      <c r="L21" s="138"/>
      <c r="M21" s="138"/>
    </row>
    <row r="22" spans="1:13" ht="15" customHeight="1" x14ac:dyDescent="0.2">
      <c r="A22" s="35"/>
      <c r="B22" s="35"/>
      <c r="C22" s="35"/>
      <c r="D22" s="35"/>
      <c r="E22" s="35"/>
      <c r="F22" s="35"/>
      <c r="G22" s="35"/>
      <c r="H22" s="35"/>
      <c r="I22" s="26"/>
      <c r="J22" s="136"/>
      <c r="K22" s="137"/>
      <c r="L22" s="138"/>
      <c r="M22" s="138"/>
    </row>
    <row r="23" spans="1:13" ht="15" customHeight="1" x14ac:dyDescent="0.2">
      <c r="A23" s="35"/>
      <c r="B23" s="35"/>
      <c r="C23" s="35"/>
      <c r="D23" s="35"/>
      <c r="E23" s="35"/>
      <c r="F23" s="35"/>
      <c r="G23" s="35"/>
      <c r="H23" s="35"/>
      <c r="I23" s="26"/>
      <c r="J23" s="136"/>
      <c r="K23" s="137"/>
      <c r="L23" s="138"/>
      <c r="M23" s="138"/>
    </row>
    <row r="24" spans="1:13" ht="15" customHeight="1" x14ac:dyDescent="0.2">
      <c r="A24" s="35"/>
      <c r="B24" s="35"/>
      <c r="C24" s="35"/>
      <c r="D24" s="35"/>
      <c r="E24" s="35"/>
      <c r="F24" s="35"/>
      <c r="G24" s="35"/>
      <c r="H24" s="35"/>
      <c r="I24" s="26"/>
      <c r="J24" s="136"/>
      <c r="K24" s="137"/>
      <c r="L24" s="138"/>
      <c r="M24" s="138"/>
    </row>
    <row r="25" spans="1:13" ht="15" customHeight="1" x14ac:dyDescent="0.2">
      <c r="A25" s="35"/>
      <c r="B25" s="35"/>
      <c r="C25" s="35"/>
      <c r="D25" s="35"/>
      <c r="E25" s="35"/>
      <c r="F25" s="35"/>
      <c r="G25" s="35"/>
      <c r="H25" s="35"/>
      <c r="I25" s="26"/>
      <c r="J25" s="136"/>
      <c r="K25" s="137"/>
      <c r="L25" s="138"/>
      <c r="M25" s="138"/>
    </row>
    <row r="26" spans="1:13" ht="15" customHeight="1" x14ac:dyDescent="0.2">
      <c r="A26" s="35"/>
      <c r="B26" s="35"/>
      <c r="C26" s="35"/>
      <c r="D26" s="35"/>
      <c r="E26" s="35"/>
      <c r="F26" s="35"/>
      <c r="G26" s="35"/>
      <c r="H26" s="35"/>
      <c r="I26" s="26"/>
      <c r="J26" s="136"/>
      <c r="K26" s="137"/>
      <c r="L26" s="138"/>
      <c r="M26" s="138"/>
    </row>
    <row r="27" spans="1:13" ht="15" customHeight="1" x14ac:dyDescent="0.2">
      <c r="A27" s="35"/>
      <c r="B27" s="35"/>
      <c r="C27" s="35"/>
      <c r="D27" s="35"/>
      <c r="E27" s="35"/>
      <c r="F27" s="35"/>
      <c r="G27" s="35"/>
      <c r="H27" s="35"/>
      <c r="I27" s="26"/>
      <c r="J27" s="136"/>
      <c r="K27" s="137"/>
      <c r="L27" s="138"/>
      <c r="M27" s="138"/>
    </row>
    <row r="28" spans="1:13" ht="15" customHeight="1" x14ac:dyDescent="0.2">
      <c r="A28" s="35"/>
      <c r="B28" s="35"/>
      <c r="C28" s="35"/>
      <c r="D28" s="35"/>
      <c r="E28" s="35"/>
      <c r="F28" s="35"/>
      <c r="G28" s="35"/>
      <c r="H28" s="35"/>
      <c r="I28" s="26"/>
      <c r="J28" s="136"/>
      <c r="K28" s="137"/>
      <c r="L28" s="138"/>
      <c r="M28" s="138"/>
    </row>
    <row r="29" spans="1:13" ht="15" customHeight="1" x14ac:dyDescent="0.2">
      <c r="A29" s="35"/>
      <c r="B29" s="35"/>
      <c r="C29" s="35"/>
      <c r="D29" s="35"/>
      <c r="E29" s="35"/>
      <c r="F29" s="35"/>
      <c r="G29" s="35"/>
      <c r="H29" s="35"/>
      <c r="I29" s="26"/>
      <c r="J29" s="136"/>
      <c r="K29" s="137"/>
      <c r="L29" s="138"/>
      <c r="M29" s="138"/>
    </row>
    <row r="30" spans="1:13" x14ac:dyDescent="0.2">
      <c r="A30" s="35"/>
      <c r="B30" s="35"/>
      <c r="C30" s="35"/>
      <c r="D30" s="35"/>
      <c r="E30" s="35"/>
      <c r="F30" s="35"/>
      <c r="G30" s="35"/>
      <c r="H30" s="35"/>
      <c r="I30" s="26"/>
      <c r="J30" s="136"/>
      <c r="K30" s="137"/>
      <c r="L30" s="138"/>
      <c r="M30" s="138"/>
    </row>
    <row r="31" spans="1:13" x14ac:dyDescent="0.2">
      <c r="A31" s="35"/>
      <c r="B31" s="35"/>
      <c r="C31" s="35"/>
      <c r="D31" s="35"/>
      <c r="E31" s="35"/>
      <c r="F31" s="35"/>
      <c r="G31" s="35"/>
      <c r="H31" s="35"/>
      <c r="I31" s="26"/>
      <c r="J31" s="136"/>
      <c r="K31" s="137"/>
      <c r="L31" s="138"/>
      <c r="M31" s="138"/>
    </row>
    <row r="32" spans="1:13" x14ac:dyDescent="0.2">
      <c r="A32" s="35"/>
      <c r="B32" s="35"/>
      <c r="C32" s="35"/>
      <c r="D32" s="35"/>
      <c r="E32" s="35"/>
      <c r="F32" s="35"/>
      <c r="G32" s="35"/>
      <c r="H32" s="35"/>
      <c r="I32" s="26"/>
      <c r="J32" s="136"/>
      <c r="K32" s="137"/>
      <c r="L32" s="138"/>
      <c r="M32" s="138"/>
    </row>
    <row r="33" spans="1:13" x14ac:dyDescent="0.2">
      <c r="A33" s="35"/>
      <c r="B33" s="35"/>
      <c r="C33" s="35"/>
      <c r="D33" s="35"/>
      <c r="E33" s="35"/>
      <c r="F33" s="35"/>
      <c r="G33" s="35"/>
      <c r="H33" s="35"/>
      <c r="I33" s="26"/>
      <c r="J33" s="136"/>
      <c r="K33" s="137"/>
      <c r="L33" s="138"/>
      <c r="M33" s="138"/>
    </row>
    <row r="34" spans="1:13" x14ac:dyDescent="0.2">
      <c r="A34" s="35"/>
      <c r="B34" s="35"/>
      <c r="C34" s="35"/>
      <c r="D34" s="35"/>
      <c r="E34" s="35"/>
      <c r="F34" s="35"/>
      <c r="G34" s="35"/>
      <c r="H34" s="35"/>
      <c r="I34" s="26"/>
      <c r="J34" s="136"/>
      <c r="K34" s="137"/>
      <c r="L34" s="138"/>
      <c r="M34" s="138"/>
    </row>
    <row r="35" spans="1:13" x14ac:dyDescent="0.2">
      <c r="A35" s="36"/>
      <c r="B35" s="36"/>
      <c r="C35" s="36"/>
      <c r="D35" s="36"/>
      <c r="E35" s="36"/>
      <c r="F35" s="36"/>
      <c r="G35" s="36"/>
      <c r="H35" s="36"/>
      <c r="I35" s="26"/>
      <c r="J35" s="136"/>
      <c r="K35" s="137"/>
      <c r="L35" s="138"/>
      <c r="M35" s="138"/>
    </row>
    <row r="36" spans="1:13" x14ac:dyDescent="0.2">
      <c r="A36" s="36"/>
      <c r="B36" s="36"/>
      <c r="C36" s="36"/>
      <c r="D36" s="36"/>
      <c r="E36" s="36"/>
      <c r="F36" s="36"/>
      <c r="G36" s="36"/>
      <c r="H36" s="36"/>
      <c r="I36" s="26"/>
      <c r="J36" s="136"/>
      <c r="K36" s="137"/>
      <c r="L36" s="138"/>
      <c r="M36" s="138"/>
    </row>
    <row r="37" spans="1:13" x14ac:dyDescent="0.2">
      <c r="A37" s="36"/>
      <c r="B37" s="36"/>
      <c r="C37" s="36"/>
      <c r="D37" s="36"/>
      <c r="E37" s="36"/>
      <c r="F37" s="36"/>
      <c r="G37" s="36"/>
      <c r="H37" s="36"/>
      <c r="I37" s="26"/>
      <c r="J37" s="136"/>
      <c r="K37" s="137"/>
      <c r="L37" s="138"/>
      <c r="M37" s="138"/>
    </row>
    <row r="38" spans="1:13" x14ac:dyDescent="0.2">
      <c r="A38" s="3"/>
      <c r="B38" s="128"/>
      <c r="C38" s="129"/>
      <c r="D38" s="130"/>
      <c r="E38" s="130"/>
    </row>
    <row r="39" spans="1:13" x14ac:dyDescent="0.2">
      <c r="A39" s="3"/>
      <c r="B39" s="128"/>
      <c r="C39" s="129"/>
      <c r="D39" s="130"/>
      <c r="E39" s="130"/>
    </row>
    <row r="40" spans="1:13" x14ac:dyDescent="0.2">
      <c r="A40" s="3"/>
      <c r="B40" s="128"/>
      <c r="C40" s="129"/>
      <c r="D40" s="130"/>
      <c r="E40" s="130"/>
    </row>
    <row r="41" spans="1:13" x14ac:dyDescent="0.2">
      <c r="A41" s="3"/>
      <c r="B41" s="128"/>
      <c r="C41" s="129"/>
      <c r="D41" s="130"/>
      <c r="E41" s="130"/>
    </row>
    <row r="42" spans="1:13" x14ac:dyDescent="0.2">
      <c r="A42" s="3"/>
      <c r="B42" s="128"/>
      <c r="C42" s="129"/>
      <c r="D42" s="130"/>
      <c r="E42" s="130"/>
    </row>
    <row r="43" spans="1:13" ht="9" customHeight="1" x14ac:dyDescent="0.2">
      <c r="A43" s="3"/>
      <c r="B43" s="128"/>
      <c r="C43" s="129"/>
      <c r="D43" s="130"/>
      <c r="E43" s="130"/>
    </row>
    <row r="44" spans="1:13" x14ac:dyDescent="0.2">
      <c r="A44" s="37"/>
      <c r="B44" s="119"/>
      <c r="C44" s="119"/>
      <c r="D44" s="119"/>
      <c r="E44" s="119"/>
    </row>
    <row r="45" spans="1:13" x14ac:dyDescent="0.2">
      <c r="A45" s="323" t="s">
        <v>28</v>
      </c>
      <c r="B45" s="324"/>
      <c r="C45" s="324"/>
      <c r="D45" s="324"/>
      <c r="E45" s="325"/>
    </row>
    <row r="46" spans="1:13" ht="15" customHeight="1" x14ac:dyDescent="0.2">
      <c r="A46" s="307" t="s">
        <v>369</v>
      </c>
      <c r="B46" s="308"/>
      <c r="C46" s="308"/>
      <c r="D46" s="308"/>
      <c r="E46" s="338"/>
    </row>
    <row r="47" spans="1:13" ht="15" customHeight="1" x14ac:dyDescent="0.2">
      <c r="A47" s="307" t="s">
        <v>370</v>
      </c>
      <c r="B47" s="308"/>
      <c r="C47" s="308"/>
      <c r="D47" s="308"/>
      <c r="E47" s="338"/>
    </row>
    <row r="48" spans="1:13" ht="17.25" customHeight="1" x14ac:dyDescent="0.2">
      <c r="A48" s="307" t="s">
        <v>390</v>
      </c>
      <c r="B48" s="308"/>
      <c r="C48" s="308"/>
      <c r="D48" s="308"/>
      <c r="E48" s="338"/>
    </row>
    <row r="49" spans="1:5" ht="18" customHeight="1" x14ac:dyDescent="0.2">
      <c r="A49" s="331" t="s">
        <v>391</v>
      </c>
      <c r="B49" s="332"/>
      <c r="C49" s="332"/>
      <c r="D49" s="332"/>
      <c r="E49" s="333"/>
    </row>
    <row r="50" spans="1:5" ht="21" customHeight="1" x14ac:dyDescent="0.2">
      <c r="A50" s="311" t="s">
        <v>392</v>
      </c>
      <c r="B50" s="312"/>
      <c r="C50" s="312"/>
      <c r="D50" s="312"/>
      <c r="E50" s="363"/>
    </row>
    <row r="53" spans="1:5" x14ac:dyDescent="0.2">
      <c r="A53" s="37"/>
      <c r="B53" s="37"/>
      <c r="C53" s="37"/>
      <c r="D53" s="37"/>
      <c r="E53" s="37"/>
    </row>
  </sheetData>
  <protectedRanges>
    <protectedRange sqref="J16:L37 B38:D43 B15:D15" name="Rango1_1"/>
    <protectedRange sqref="B9:D14" name="Rango1_1_2"/>
  </protectedRanges>
  <mergeCells count="13">
    <mergeCell ref="A45:E45"/>
    <mergeCell ref="A2:E2"/>
    <mergeCell ref="A3:E3"/>
    <mergeCell ref="A4:E4"/>
    <mergeCell ref="A6:E6"/>
    <mergeCell ref="A7:B7"/>
    <mergeCell ref="A5:E5"/>
    <mergeCell ref="A17:E18"/>
    <mergeCell ref="A46:E46"/>
    <mergeCell ref="A47:E47"/>
    <mergeCell ref="A48:E48"/>
    <mergeCell ref="A49:E49"/>
    <mergeCell ref="A50:E50"/>
  </mergeCells>
  <printOptions horizontalCentered="1"/>
  <pageMargins left="0.59055118110236227" right="0.59055118110236227" top="0.98425196850393704" bottom="0.59055118110236227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94"/>
  <sheetViews>
    <sheetView topLeftCell="B1" zoomScaleNormal="100" workbookViewId="0">
      <selection activeCell="C47" sqref="C47"/>
    </sheetView>
  </sheetViews>
  <sheetFormatPr baseColWidth="10" defaultRowHeight="14.25" x14ac:dyDescent="0.2"/>
  <cols>
    <col min="1" max="1" width="12.5703125" style="6" customWidth="1"/>
    <col min="2" max="2" width="74.5703125" style="6" customWidth="1"/>
    <col min="3" max="3" width="18.7109375" style="6" customWidth="1"/>
    <col min="4" max="4" width="18.42578125" style="6" customWidth="1"/>
    <col min="5" max="5" width="51.42578125" style="6" customWidth="1"/>
    <col min="6" max="16384" width="11.42578125" style="6"/>
  </cols>
  <sheetData>
    <row r="1" spans="1:5" ht="15.75" x14ac:dyDescent="0.25">
      <c r="A1" s="3"/>
      <c r="B1" s="3"/>
      <c r="C1" s="3"/>
      <c r="D1" s="3"/>
      <c r="E1" s="241" t="s">
        <v>70</v>
      </c>
    </row>
    <row r="2" spans="1:5" x14ac:dyDescent="0.2">
      <c r="A2" s="296" t="s">
        <v>492</v>
      </c>
      <c r="B2" s="296"/>
      <c r="C2" s="296"/>
      <c r="D2" s="296"/>
      <c r="E2" s="296"/>
    </row>
    <row r="3" spans="1:5" ht="15.75" customHeight="1" x14ac:dyDescent="0.2">
      <c r="A3" s="296" t="s">
        <v>0</v>
      </c>
      <c r="B3" s="296"/>
      <c r="C3" s="296"/>
      <c r="D3" s="296"/>
      <c r="E3" s="296"/>
    </row>
    <row r="4" spans="1:5" x14ac:dyDescent="0.2">
      <c r="A4" s="296" t="s">
        <v>66</v>
      </c>
      <c r="B4" s="296"/>
      <c r="C4" s="296"/>
      <c r="D4" s="296"/>
      <c r="E4" s="296"/>
    </row>
    <row r="5" spans="1:5" x14ac:dyDescent="0.2">
      <c r="A5" s="296" t="s">
        <v>486</v>
      </c>
      <c r="B5" s="296"/>
      <c r="C5" s="296"/>
      <c r="D5" s="296"/>
      <c r="E5" s="296"/>
    </row>
    <row r="6" spans="1:5" x14ac:dyDescent="0.2">
      <c r="A6" s="302" t="s">
        <v>71</v>
      </c>
      <c r="B6" s="302"/>
      <c r="C6" s="302"/>
      <c r="D6" s="302"/>
      <c r="E6" s="302"/>
    </row>
    <row r="7" spans="1:5" x14ac:dyDescent="0.2">
      <c r="A7" s="7"/>
      <c r="B7" s="7"/>
      <c r="C7" s="7"/>
      <c r="D7" s="7"/>
      <c r="E7" s="7"/>
    </row>
    <row r="8" spans="1:5" ht="24.75" customHeight="1" x14ac:dyDescent="0.2">
      <c r="A8" s="365" t="s">
        <v>72</v>
      </c>
      <c r="B8" s="365"/>
      <c r="C8" s="365"/>
      <c r="D8" s="365"/>
      <c r="E8" s="365"/>
    </row>
    <row r="9" spans="1:5" ht="22.5" customHeight="1" x14ac:dyDescent="0.2">
      <c r="A9" s="10" t="s">
        <v>5</v>
      </c>
      <c r="B9" s="10" t="s">
        <v>6</v>
      </c>
      <c r="C9" s="12" t="s">
        <v>8</v>
      </c>
      <c r="D9" s="12" t="s">
        <v>73</v>
      </c>
      <c r="E9" s="12" t="s">
        <v>74</v>
      </c>
    </row>
    <row r="10" spans="1:5" ht="24" x14ac:dyDescent="0.2">
      <c r="A10" s="108" t="s">
        <v>280</v>
      </c>
      <c r="B10" s="120" t="s">
        <v>283</v>
      </c>
      <c r="C10" s="33">
        <f>C11+C16+C26</f>
        <v>72701547.910000011</v>
      </c>
      <c r="D10" s="121">
        <f t="shared" ref="D10:D15" si="0">C10/$C$47</f>
        <v>0.68293145948257794</v>
      </c>
      <c r="E10" s="122" t="s">
        <v>333</v>
      </c>
    </row>
    <row r="11" spans="1:5" ht="24" x14ac:dyDescent="0.2">
      <c r="A11" s="108" t="s">
        <v>281</v>
      </c>
      <c r="B11" s="120" t="s">
        <v>284</v>
      </c>
      <c r="C11" s="33">
        <f>SUM(C12:C15)</f>
        <v>43001066.860000007</v>
      </c>
      <c r="D11" s="121">
        <f t="shared" si="0"/>
        <v>0.40393612232798631</v>
      </c>
      <c r="E11" s="122" t="s">
        <v>333</v>
      </c>
    </row>
    <row r="12" spans="1:5" ht="48" x14ac:dyDescent="0.2">
      <c r="A12" s="281" t="s">
        <v>282</v>
      </c>
      <c r="B12" s="28" t="s">
        <v>285</v>
      </c>
      <c r="C12" s="29">
        <v>35682426.490000002</v>
      </c>
      <c r="D12" s="123">
        <f t="shared" si="0"/>
        <v>0.33518752077826974</v>
      </c>
      <c r="E12" s="124" t="s">
        <v>335</v>
      </c>
    </row>
    <row r="13" spans="1:5" x14ac:dyDescent="0.2">
      <c r="A13" s="14" t="s">
        <v>360</v>
      </c>
      <c r="B13" s="28" t="s">
        <v>361</v>
      </c>
      <c r="C13" s="29">
        <v>5133238.88</v>
      </c>
      <c r="D13" s="123">
        <f t="shared" si="0"/>
        <v>4.8219748010467266E-2</v>
      </c>
      <c r="E13" s="125"/>
    </row>
    <row r="14" spans="1:5" x14ac:dyDescent="0.2">
      <c r="A14" s="14" t="s">
        <v>456</v>
      </c>
      <c r="B14" s="28" t="s">
        <v>457</v>
      </c>
      <c r="C14" s="29">
        <v>447550</v>
      </c>
      <c r="D14" s="123">
        <f t="shared" si="0"/>
        <v>4.2041192172386542E-3</v>
      </c>
      <c r="E14" s="125"/>
    </row>
    <row r="15" spans="1:5" x14ac:dyDescent="0.2">
      <c r="A15" s="14" t="s">
        <v>286</v>
      </c>
      <c r="B15" s="28" t="s">
        <v>287</v>
      </c>
      <c r="C15" s="29">
        <v>1737851.49</v>
      </c>
      <c r="D15" s="123">
        <f t="shared" si="0"/>
        <v>1.6324734322010565E-2</v>
      </c>
      <c r="E15" s="125"/>
    </row>
    <row r="16" spans="1:5" x14ac:dyDescent="0.2">
      <c r="A16" s="108" t="s">
        <v>288</v>
      </c>
      <c r="B16" s="120" t="s">
        <v>289</v>
      </c>
      <c r="C16" s="33">
        <f>SUM(C17:C25)</f>
        <v>10190265.27</v>
      </c>
      <c r="D16" s="121">
        <f t="shared" ref="D16:D45" si="1">C16/$C$47</f>
        <v>9.5723584069638351E-2</v>
      </c>
      <c r="E16" s="122"/>
    </row>
    <row r="17" spans="1:5" ht="24" customHeight="1" x14ac:dyDescent="0.2">
      <c r="A17" s="126" t="s">
        <v>290</v>
      </c>
      <c r="B17" s="28" t="s">
        <v>291</v>
      </c>
      <c r="C17" s="29">
        <v>1696773.74</v>
      </c>
      <c r="D17" s="123">
        <f t="shared" si="1"/>
        <v>1.5938865127114073E-2</v>
      </c>
      <c r="E17" s="125"/>
    </row>
    <row r="18" spans="1:5" x14ac:dyDescent="0.2">
      <c r="A18" s="126" t="s">
        <v>292</v>
      </c>
      <c r="B18" s="28" t="s">
        <v>293</v>
      </c>
      <c r="C18" s="29">
        <v>49021.04</v>
      </c>
      <c r="D18" s="123">
        <f t="shared" si="1"/>
        <v>4.6048552410462467E-4</v>
      </c>
      <c r="E18" s="125"/>
    </row>
    <row r="19" spans="1:5" x14ac:dyDescent="0.2">
      <c r="A19" s="126" t="s">
        <v>460</v>
      </c>
      <c r="B19" s="28" t="s">
        <v>458</v>
      </c>
      <c r="C19" s="29">
        <v>0</v>
      </c>
      <c r="D19" s="123">
        <f t="shared" si="1"/>
        <v>0</v>
      </c>
      <c r="E19" s="125"/>
    </row>
    <row r="20" spans="1:5" x14ac:dyDescent="0.2">
      <c r="A20" s="14" t="s">
        <v>294</v>
      </c>
      <c r="B20" s="28" t="s">
        <v>295</v>
      </c>
      <c r="C20" s="29">
        <v>1749846.03</v>
      </c>
      <c r="D20" s="123">
        <f t="shared" si="1"/>
        <v>1.6437406595758611E-2</v>
      </c>
      <c r="E20" s="125"/>
    </row>
    <row r="21" spans="1:5" x14ac:dyDescent="0.2">
      <c r="A21" s="14" t="s">
        <v>296</v>
      </c>
      <c r="B21" s="28" t="s">
        <v>297</v>
      </c>
      <c r="C21" s="29">
        <v>309505.19</v>
      </c>
      <c r="D21" s="123">
        <f t="shared" si="1"/>
        <v>2.9073773145215083E-3</v>
      </c>
      <c r="E21" s="125"/>
    </row>
    <row r="22" spans="1:5" x14ac:dyDescent="0.2">
      <c r="A22" s="14" t="s">
        <v>298</v>
      </c>
      <c r="B22" s="28" t="s">
        <v>299</v>
      </c>
      <c r="C22" s="29">
        <v>5712160.9100000001</v>
      </c>
      <c r="D22" s="123">
        <f t="shared" si="1"/>
        <v>5.3657927502380603E-2</v>
      </c>
      <c r="E22" s="125"/>
    </row>
    <row r="23" spans="1:5" x14ac:dyDescent="0.2">
      <c r="A23" s="14" t="s">
        <v>300</v>
      </c>
      <c r="B23" s="28" t="s">
        <v>301</v>
      </c>
      <c r="C23" s="29">
        <v>29684.400000000001</v>
      </c>
      <c r="D23" s="123">
        <f t="shared" si="1"/>
        <v>2.7884427771690117E-4</v>
      </c>
      <c r="E23" s="125"/>
    </row>
    <row r="24" spans="1:5" x14ac:dyDescent="0.2">
      <c r="A24" s="14" t="s">
        <v>461</v>
      </c>
      <c r="B24" s="28" t="s">
        <v>459</v>
      </c>
      <c r="C24" s="29">
        <v>0</v>
      </c>
      <c r="D24" s="123">
        <f t="shared" si="1"/>
        <v>0</v>
      </c>
      <c r="E24" s="125"/>
    </row>
    <row r="25" spans="1:5" x14ac:dyDescent="0.2">
      <c r="A25" s="14" t="s">
        <v>302</v>
      </c>
      <c r="B25" s="28" t="s">
        <v>303</v>
      </c>
      <c r="C25" s="29">
        <v>643273.96</v>
      </c>
      <c r="D25" s="123">
        <f t="shared" si="1"/>
        <v>6.0426777280420266E-3</v>
      </c>
      <c r="E25" s="125"/>
    </row>
    <row r="26" spans="1:5" x14ac:dyDescent="0.2">
      <c r="A26" s="108" t="s">
        <v>304</v>
      </c>
      <c r="B26" s="120" t="s">
        <v>305</v>
      </c>
      <c r="C26" s="33">
        <f>SUM(C27:C35)</f>
        <v>19510215.780000001</v>
      </c>
      <c r="D26" s="121">
        <f t="shared" si="1"/>
        <v>0.18327175308495328</v>
      </c>
      <c r="E26" s="122"/>
    </row>
    <row r="27" spans="1:5" x14ac:dyDescent="0.2">
      <c r="A27" s="14" t="s">
        <v>306</v>
      </c>
      <c r="B27" s="28" t="s">
        <v>307</v>
      </c>
      <c r="C27" s="29">
        <v>7300094.8300000001</v>
      </c>
      <c r="D27" s="123">
        <f t="shared" si="1"/>
        <v>6.8574391604217508E-2</v>
      </c>
      <c r="E27" s="125"/>
    </row>
    <row r="28" spans="1:5" x14ac:dyDescent="0.2">
      <c r="A28" s="14" t="s">
        <v>308</v>
      </c>
      <c r="B28" s="28" t="s">
        <v>309</v>
      </c>
      <c r="C28" s="29">
        <v>2757875</v>
      </c>
      <c r="D28" s="123">
        <f t="shared" si="1"/>
        <v>2.5906458018639378E-2</v>
      </c>
      <c r="E28" s="125"/>
    </row>
    <row r="29" spans="1:5" x14ac:dyDescent="0.2">
      <c r="A29" s="14" t="s">
        <v>310</v>
      </c>
      <c r="B29" s="28" t="s">
        <v>311</v>
      </c>
      <c r="C29" s="29">
        <v>394947</v>
      </c>
      <c r="D29" s="123">
        <f t="shared" si="1"/>
        <v>3.7099860853329345E-3</v>
      </c>
      <c r="E29" s="125"/>
    </row>
    <row r="30" spans="1:5" ht="15" customHeight="1" x14ac:dyDescent="0.2">
      <c r="A30" s="14" t="s">
        <v>312</v>
      </c>
      <c r="B30" s="28" t="s">
        <v>313</v>
      </c>
      <c r="C30" s="29">
        <v>34160.19</v>
      </c>
      <c r="D30" s="123">
        <f t="shared" si="1"/>
        <v>3.2088819404205946E-4</v>
      </c>
      <c r="E30" s="125"/>
    </row>
    <row r="31" spans="1:5" x14ac:dyDescent="0.2">
      <c r="A31" s="14" t="s">
        <v>362</v>
      </c>
      <c r="B31" s="28" t="s">
        <v>363</v>
      </c>
      <c r="C31" s="29">
        <v>578028.32999999996</v>
      </c>
      <c r="D31" s="123">
        <f>C31/$C$47</f>
        <v>5.4297844045612031E-3</v>
      </c>
      <c r="E31" s="125"/>
    </row>
    <row r="32" spans="1:5" x14ac:dyDescent="0.2">
      <c r="A32" s="14" t="s">
        <v>421</v>
      </c>
      <c r="B32" s="28" t="s">
        <v>422</v>
      </c>
      <c r="C32" s="29">
        <v>1232</v>
      </c>
      <c r="D32" s="123">
        <f>C32/$C$47</f>
        <v>1.1572952464837498E-5</v>
      </c>
      <c r="E32" s="125"/>
    </row>
    <row r="33" spans="1:13" x14ac:dyDescent="0.2">
      <c r="A33" s="14" t="s">
        <v>314</v>
      </c>
      <c r="B33" s="28" t="s">
        <v>315</v>
      </c>
      <c r="C33" s="29">
        <v>355647.38</v>
      </c>
      <c r="D33" s="123">
        <f t="shared" si="1"/>
        <v>3.3408199861883103E-3</v>
      </c>
      <c r="E33" s="125"/>
    </row>
    <row r="34" spans="1:13" x14ac:dyDescent="0.2">
      <c r="A34" s="14" t="s">
        <v>316</v>
      </c>
      <c r="B34" s="28" t="s">
        <v>317</v>
      </c>
      <c r="C34" s="29">
        <v>3498109.23</v>
      </c>
      <c r="D34" s="123">
        <f t="shared" si="1"/>
        <v>3.2859944671752676E-2</v>
      </c>
      <c r="E34" s="125"/>
    </row>
    <row r="35" spans="1:13" x14ac:dyDescent="0.2">
      <c r="A35" s="14" t="s">
        <v>318</v>
      </c>
      <c r="B35" s="28" t="s">
        <v>319</v>
      </c>
      <c r="C35" s="29">
        <v>4590121.82</v>
      </c>
      <c r="D35" s="123">
        <f t="shared" si="1"/>
        <v>4.311790716775437E-2</v>
      </c>
      <c r="E35" s="125"/>
    </row>
    <row r="36" spans="1:13" x14ac:dyDescent="0.2">
      <c r="A36" s="108" t="s">
        <v>320</v>
      </c>
      <c r="B36" s="120" t="s">
        <v>278</v>
      </c>
      <c r="C36" s="33">
        <f>C37</f>
        <v>6858761.3599999994</v>
      </c>
      <c r="D36" s="121">
        <f t="shared" si="1"/>
        <v>6.4428668171220921E-2</v>
      </c>
      <c r="E36" s="127"/>
    </row>
    <row r="37" spans="1:13" x14ac:dyDescent="0.2">
      <c r="A37" s="108" t="s">
        <v>321</v>
      </c>
      <c r="B37" s="120" t="s">
        <v>322</v>
      </c>
      <c r="C37" s="33">
        <f>SUM(C38:C40)</f>
        <v>6858761.3599999994</v>
      </c>
      <c r="D37" s="121">
        <f t="shared" si="1"/>
        <v>6.4428668171220921E-2</v>
      </c>
      <c r="E37" s="127"/>
    </row>
    <row r="38" spans="1:13" x14ac:dyDescent="0.2">
      <c r="A38" s="14" t="s">
        <v>323</v>
      </c>
      <c r="B38" s="28" t="s">
        <v>324</v>
      </c>
      <c r="C38" s="29">
        <v>5855474.8399999999</v>
      </c>
      <c r="D38" s="123">
        <f t="shared" si="1"/>
        <v>5.5004165570107101E-2</v>
      </c>
      <c r="E38" s="125"/>
    </row>
    <row r="39" spans="1:13" x14ac:dyDescent="0.2">
      <c r="A39" s="14" t="s">
        <v>496</v>
      </c>
      <c r="B39" s="28" t="s">
        <v>497</v>
      </c>
      <c r="C39" s="29">
        <v>77150</v>
      </c>
      <c r="D39" s="123">
        <f t="shared" si="1"/>
        <v>7.2471857358945855E-4</v>
      </c>
      <c r="E39" s="125"/>
    </row>
    <row r="40" spans="1:13" x14ac:dyDescent="0.2">
      <c r="A40" s="14" t="s">
        <v>325</v>
      </c>
      <c r="B40" s="28" t="s">
        <v>326</v>
      </c>
      <c r="C40" s="29">
        <v>926136.52</v>
      </c>
      <c r="D40" s="123">
        <f t="shared" si="1"/>
        <v>8.6997840275243685E-3</v>
      </c>
      <c r="E40" s="125"/>
    </row>
    <row r="41" spans="1:13" x14ac:dyDescent="0.2">
      <c r="A41" s="108" t="s">
        <v>414</v>
      </c>
      <c r="B41" s="120" t="s">
        <v>415</v>
      </c>
      <c r="C41" s="33">
        <f>C42</f>
        <v>0</v>
      </c>
      <c r="D41" s="121">
        <f t="shared" ref="D41:D43" si="2">C41/$C$47</f>
        <v>0</v>
      </c>
      <c r="E41" s="127"/>
    </row>
    <row r="42" spans="1:13" x14ac:dyDescent="0.2">
      <c r="A42" s="108" t="s">
        <v>416</v>
      </c>
      <c r="B42" s="120" t="s">
        <v>417</v>
      </c>
      <c r="C42" s="33">
        <f>SUM(C43)</f>
        <v>0</v>
      </c>
      <c r="D42" s="121">
        <f>C42/$C$47</f>
        <v>0</v>
      </c>
      <c r="E42" s="127"/>
    </row>
    <row r="43" spans="1:13" x14ac:dyDescent="0.2">
      <c r="A43" s="14" t="s">
        <v>418</v>
      </c>
      <c r="B43" s="28" t="s">
        <v>419</v>
      </c>
      <c r="C43" s="29">
        <v>0</v>
      </c>
      <c r="D43" s="123">
        <f t="shared" si="2"/>
        <v>0</v>
      </c>
      <c r="E43" s="125"/>
    </row>
    <row r="44" spans="1:13" ht="24" x14ac:dyDescent="0.2">
      <c r="A44" s="108" t="s">
        <v>327</v>
      </c>
      <c r="B44" s="120" t="s">
        <v>328</v>
      </c>
      <c r="C44" s="33">
        <f>C45</f>
        <v>26894806.98</v>
      </c>
      <c r="D44" s="121">
        <f t="shared" si="1"/>
        <v>0.25263987234620111</v>
      </c>
      <c r="E44" s="122" t="s">
        <v>333</v>
      </c>
    </row>
    <row r="45" spans="1:13" ht="24" x14ac:dyDescent="0.2">
      <c r="A45" s="108" t="s">
        <v>329</v>
      </c>
      <c r="B45" s="120" t="s">
        <v>330</v>
      </c>
      <c r="C45" s="33">
        <f>SUM(C46)</f>
        <v>26894806.98</v>
      </c>
      <c r="D45" s="121">
        <f t="shared" si="1"/>
        <v>0.25263987234620111</v>
      </c>
      <c r="E45" s="122" t="s">
        <v>333</v>
      </c>
    </row>
    <row r="46" spans="1:13" x14ac:dyDescent="0.2">
      <c r="A46" s="14" t="s">
        <v>331</v>
      </c>
      <c r="B46" s="28" t="s">
        <v>332</v>
      </c>
      <c r="C46" s="29">
        <v>26894806.98</v>
      </c>
      <c r="D46" s="123">
        <f>C46/$C$47</f>
        <v>0.25263987234620111</v>
      </c>
      <c r="E46" s="124" t="s">
        <v>334</v>
      </c>
    </row>
    <row r="47" spans="1:13" ht="24.75" customHeight="1" x14ac:dyDescent="0.25">
      <c r="A47" s="242"/>
      <c r="B47" s="243" t="s">
        <v>9</v>
      </c>
      <c r="C47" s="244">
        <f>C10+C36+C41+C44</f>
        <v>106455116.25000001</v>
      </c>
      <c r="D47" s="245">
        <f>C47/$C$47</f>
        <v>1</v>
      </c>
      <c r="E47" s="246"/>
    </row>
    <row r="48" spans="1:13" x14ac:dyDescent="0.2">
      <c r="A48" s="34"/>
      <c r="B48" s="34"/>
      <c r="C48" s="34"/>
      <c r="D48" s="35"/>
      <c r="E48" s="35"/>
      <c r="F48" s="35"/>
      <c r="G48" s="35"/>
      <c r="H48" s="35"/>
      <c r="I48" s="3"/>
      <c r="J48" s="128"/>
      <c r="K48" s="129"/>
      <c r="L48" s="130"/>
      <c r="M48" s="130"/>
    </row>
    <row r="49" spans="1:13" x14ac:dyDescent="0.2">
      <c r="A49" s="257"/>
      <c r="B49" s="257"/>
      <c r="C49" s="257"/>
      <c r="D49" s="35"/>
      <c r="E49" s="35"/>
      <c r="F49" s="35"/>
      <c r="G49" s="35"/>
      <c r="H49" s="35"/>
      <c r="I49" s="3"/>
      <c r="J49" s="128"/>
      <c r="K49" s="129"/>
      <c r="L49" s="130"/>
      <c r="M49" s="130"/>
    </row>
    <row r="50" spans="1:13" x14ac:dyDescent="0.2">
      <c r="A50" s="257"/>
      <c r="B50" s="257"/>
      <c r="C50" s="257"/>
      <c r="D50" s="35"/>
      <c r="E50" s="35"/>
      <c r="F50" s="35"/>
      <c r="G50" s="35"/>
      <c r="H50" s="35"/>
      <c r="I50" s="3"/>
      <c r="J50" s="128"/>
      <c r="K50" s="129"/>
      <c r="L50" s="130"/>
      <c r="M50" s="130"/>
    </row>
    <row r="51" spans="1:13" x14ac:dyDescent="0.2">
      <c r="A51" s="257"/>
      <c r="B51" s="257"/>
      <c r="C51" s="257"/>
      <c r="D51" s="35"/>
      <c r="E51" s="35"/>
      <c r="F51" s="35"/>
      <c r="G51" s="35"/>
      <c r="H51" s="35"/>
      <c r="I51" s="3"/>
      <c r="J51" s="128"/>
      <c r="K51" s="129"/>
      <c r="L51" s="130"/>
      <c r="M51" s="130"/>
    </row>
    <row r="52" spans="1:13" x14ac:dyDescent="0.2">
      <c r="A52" s="257"/>
      <c r="B52" s="257"/>
      <c r="C52" s="257"/>
      <c r="D52" s="35"/>
      <c r="E52" s="35"/>
      <c r="F52" s="35"/>
      <c r="G52" s="35"/>
      <c r="H52" s="35"/>
      <c r="I52" s="3"/>
      <c r="J52" s="128"/>
      <c r="K52" s="129"/>
      <c r="L52" s="130"/>
      <c r="M52" s="130"/>
    </row>
    <row r="53" spans="1:13" x14ac:dyDescent="0.2">
      <c r="A53" s="257"/>
      <c r="B53" s="257"/>
      <c r="C53" s="257"/>
      <c r="D53" s="35"/>
      <c r="E53" s="35"/>
      <c r="F53" s="35"/>
      <c r="G53" s="35"/>
      <c r="H53" s="35"/>
      <c r="I53" s="3"/>
      <c r="J53" s="128"/>
      <c r="K53" s="129"/>
      <c r="L53" s="130"/>
      <c r="M53" s="130"/>
    </row>
    <row r="54" spans="1:13" x14ac:dyDescent="0.2">
      <c r="A54" s="257"/>
      <c r="B54" s="257"/>
      <c r="C54" s="257"/>
      <c r="D54" s="35"/>
      <c r="E54" s="35"/>
      <c r="F54" s="35"/>
      <c r="G54" s="35"/>
      <c r="H54" s="35"/>
      <c r="I54" s="3"/>
      <c r="J54" s="128"/>
      <c r="K54" s="129"/>
      <c r="L54" s="130"/>
      <c r="M54" s="130"/>
    </row>
    <row r="55" spans="1:13" x14ac:dyDescent="0.2">
      <c r="A55" s="257"/>
      <c r="B55" s="257"/>
      <c r="C55" s="257"/>
      <c r="D55" s="35"/>
      <c r="E55" s="35"/>
      <c r="F55" s="35"/>
      <c r="G55" s="35"/>
      <c r="H55" s="35"/>
      <c r="I55" s="3"/>
      <c r="J55" s="128"/>
      <c r="K55" s="129"/>
      <c r="L55" s="130"/>
      <c r="M55" s="130"/>
    </row>
    <row r="56" spans="1:13" x14ac:dyDescent="0.2">
      <c r="A56" s="257"/>
      <c r="B56" s="257"/>
      <c r="C56" s="257"/>
      <c r="D56" s="35"/>
      <c r="E56" s="35"/>
      <c r="F56" s="35"/>
      <c r="G56" s="35"/>
      <c r="H56" s="35"/>
      <c r="I56" s="3"/>
      <c r="J56" s="128"/>
      <c r="K56" s="129"/>
      <c r="L56" s="130"/>
      <c r="M56" s="130"/>
    </row>
    <row r="57" spans="1:13" x14ac:dyDescent="0.2">
      <c r="A57" s="257"/>
      <c r="B57" s="257"/>
      <c r="C57" s="257"/>
      <c r="D57" s="35"/>
      <c r="E57" s="35"/>
      <c r="F57" s="35"/>
      <c r="G57" s="35"/>
      <c r="H57" s="35"/>
      <c r="I57" s="3"/>
      <c r="J57" s="128"/>
      <c r="K57" s="129"/>
      <c r="L57" s="130"/>
      <c r="M57" s="130"/>
    </row>
    <row r="58" spans="1:13" x14ac:dyDescent="0.2">
      <c r="A58" s="257"/>
      <c r="B58" s="257"/>
      <c r="C58" s="257"/>
      <c r="D58" s="35"/>
      <c r="E58" s="35"/>
      <c r="F58" s="35"/>
      <c r="G58" s="35"/>
      <c r="H58" s="35"/>
      <c r="I58" s="3"/>
      <c r="J58" s="128"/>
      <c r="K58" s="129"/>
      <c r="L58" s="130"/>
      <c r="M58" s="130"/>
    </row>
    <row r="59" spans="1:13" x14ac:dyDescent="0.2">
      <c r="A59" s="257"/>
      <c r="B59" s="257"/>
      <c r="C59" s="257"/>
      <c r="D59" s="35"/>
      <c r="E59" s="35"/>
      <c r="F59" s="35"/>
      <c r="G59" s="35"/>
      <c r="H59" s="35"/>
      <c r="I59" s="3"/>
      <c r="J59" s="128"/>
      <c r="K59" s="129"/>
      <c r="L59" s="130"/>
      <c r="M59" s="130"/>
    </row>
    <row r="60" spans="1:13" x14ac:dyDescent="0.2">
      <c r="A60" s="257"/>
      <c r="B60" s="257"/>
      <c r="C60" s="257"/>
      <c r="D60" s="35"/>
      <c r="E60" s="35"/>
      <c r="F60" s="35"/>
      <c r="G60" s="35"/>
      <c r="H60" s="35"/>
      <c r="I60" s="3"/>
      <c r="J60" s="128"/>
      <c r="K60" s="129"/>
      <c r="L60" s="130"/>
      <c r="M60" s="130"/>
    </row>
    <row r="61" spans="1:13" x14ac:dyDescent="0.2">
      <c r="A61" s="257"/>
      <c r="B61" s="257"/>
      <c r="C61" s="257"/>
      <c r="D61" s="35"/>
      <c r="E61" s="35"/>
      <c r="F61" s="35"/>
      <c r="G61" s="35"/>
      <c r="H61" s="35"/>
      <c r="I61" s="3"/>
      <c r="J61" s="128"/>
      <c r="K61" s="129"/>
      <c r="L61" s="130"/>
      <c r="M61" s="130"/>
    </row>
    <row r="62" spans="1:13" x14ac:dyDescent="0.2">
      <c r="A62" s="257"/>
      <c r="B62" s="257"/>
      <c r="C62" s="257"/>
      <c r="D62" s="35"/>
      <c r="E62" s="35"/>
      <c r="F62" s="35"/>
      <c r="G62" s="35"/>
      <c r="H62" s="35"/>
      <c r="I62" s="3"/>
      <c r="J62" s="128"/>
      <c r="K62" s="129"/>
      <c r="L62" s="130"/>
      <c r="M62" s="130"/>
    </row>
    <row r="63" spans="1:13" x14ac:dyDescent="0.2">
      <c r="A63" s="257"/>
      <c r="B63" s="257"/>
      <c r="C63" s="257"/>
      <c r="D63" s="35"/>
      <c r="E63" s="35"/>
      <c r="F63" s="35"/>
      <c r="G63" s="35"/>
      <c r="H63" s="35"/>
      <c r="I63" s="3"/>
      <c r="J63" s="128"/>
      <c r="K63" s="129"/>
      <c r="L63" s="130"/>
      <c r="M63" s="130"/>
    </row>
    <row r="64" spans="1:13" x14ac:dyDescent="0.2">
      <c r="A64" s="35"/>
      <c r="B64" s="35"/>
      <c r="C64" s="35"/>
      <c r="D64" s="35"/>
      <c r="E64" s="35"/>
      <c r="F64" s="35"/>
      <c r="G64" s="35"/>
      <c r="H64" s="35"/>
      <c r="I64" s="3"/>
      <c r="J64" s="128"/>
      <c r="K64" s="129"/>
      <c r="L64" s="130"/>
      <c r="M64" s="130"/>
    </row>
    <row r="65" spans="1:13" x14ac:dyDescent="0.2">
      <c r="A65" s="35"/>
      <c r="B65" s="35"/>
      <c r="C65" s="35"/>
      <c r="D65" s="35"/>
      <c r="E65" s="35"/>
      <c r="F65" s="35"/>
      <c r="G65" s="35"/>
      <c r="H65" s="35"/>
      <c r="I65" s="3"/>
      <c r="J65" s="128"/>
      <c r="K65" s="129"/>
      <c r="L65" s="130"/>
      <c r="M65" s="130"/>
    </row>
    <row r="66" spans="1:13" x14ac:dyDescent="0.2">
      <c r="A66" s="35"/>
      <c r="B66" s="35"/>
      <c r="C66" s="35"/>
      <c r="D66" s="35"/>
      <c r="E66" s="35"/>
      <c r="F66" s="35"/>
      <c r="G66" s="35"/>
      <c r="H66" s="35"/>
      <c r="I66" s="3"/>
      <c r="J66" s="128"/>
      <c r="K66" s="129"/>
      <c r="L66" s="130"/>
      <c r="M66" s="130"/>
    </row>
    <row r="67" spans="1:13" x14ac:dyDescent="0.2">
      <c r="A67" s="35"/>
      <c r="B67" s="35"/>
      <c r="C67" s="35"/>
      <c r="D67" s="35"/>
      <c r="E67" s="35"/>
      <c r="F67" s="35"/>
      <c r="G67" s="35"/>
      <c r="H67" s="35"/>
      <c r="I67" s="3"/>
      <c r="J67" s="128"/>
      <c r="K67" s="129"/>
      <c r="L67" s="130"/>
      <c r="M67" s="130"/>
    </row>
    <row r="68" spans="1:13" x14ac:dyDescent="0.2">
      <c r="A68" s="35"/>
      <c r="B68" s="35"/>
      <c r="C68" s="35"/>
      <c r="D68" s="35"/>
      <c r="E68" s="35"/>
      <c r="F68" s="35"/>
      <c r="G68" s="35"/>
      <c r="H68" s="35"/>
      <c r="I68" s="3"/>
      <c r="J68" s="128"/>
      <c r="K68" s="129"/>
      <c r="L68" s="130"/>
      <c r="M68" s="130"/>
    </row>
    <row r="69" spans="1:13" x14ac:dyDescent="0.2">
      <c r="A69" s="35"/>
      <c r="B69" s="35"/>
      <c r="C69" s="35"/>
      <c r="D69" s="35"/>
      <c r="E69" s="35"/>
      <c r="F69" s="35"/>
      <c r="G69" s="35"/>
      <c r="H69" s="35"/>
      <c r="I69" s="3"/>
      <c r="J69" s="128"/>
      <c r="K69" s="129"/>
      <c r="L69" s="130"/>
      <c r="M69" s="130"/>
    </row>
    <row r="70" spans="1:13" x14ac:dyDescent="0.2">
      <c r="A70" s="35"/>
      <c r="B70" s="35"/>
      <c r="C70" s="35"/>
      <c r="D70" s="35"/>
      <c r="E70" s="35"/>
      <c r="F70" s="35"/>
      <c r="G70" s="35"/>
      <c r="H70" s="35"/>
      <c r="I70" s="3"/>
      <c r="J70" s="128"/>
      <c r="K70" s="129"/>
      <c r="L70" s="130"/>
      <c r="M70" s="130"/>
    </row>
    <row r="71" spans="1:13" x14ac:dyDescent="0.2">
      <c r="A71" s="35"/>
      <c r="B71" s="35"/>
      <c r="C71" s="35"/>
      <c r="D71" s="35"/>
      <c r="E71" s="35"/>
      <c r="F71" s="35"/>
      <c r="G71" s="35"/>
      <c r="H71" s="35"/>
      <c r="I71" s="3"/>
      <c r="J71" s="128"/>
      <c r="K71" s="129"/>
      <c r="L71" s="130"/>
      <c r="M71" s="130"/>
    </row>
    <row r="72" spans="1:13" x14ac:dyDescent="0.2">
      <c r="A72" s="35"/>
      <c r="B72" s="35"/>
      <c r="C72" s="35"/>
      <c r="D72" s="35"/>
      <c r="E72" s="35"/>
      <c r="F72" s="35"/>
      <c r="G72" s="35"/>
      <c r="H72" s="35"/>
      <c r="I72" s="3"/>
      <c r="J72" s="128"/>
      <c r="K72" s="129"/>
      <c r="L72" s="130"/>
      <c r="M72" s="130"/>
    </row>
    <row r="73" spans="1:13" x14ac:dyDescent="0.2">
      <c r="A73" s="35"/>
      <c r="B73" s="35"/>
      <c r="C73" s="35"/>
      <c r="D73" s="35"/>
      <c r="E73" s="35"/>
      <c r="F73" s="35"/>
      <c r="G73" s="35"/>
      <c r="H73" s="35"/>
      <c r="I73" s="3"/>
      <c r="J73" s="128"/>
      <c r="K73" s="129"/>
      <c r="L73" s="130"/>
      <c r="M73" s="130"/>
    </row>
    <row r="74" spans="1:13" x14ac:dyDescent="0.2">
      <c r="A74" s="35"/>
      <c r="B74" s="35"/>
      <c r="C74" s="35"/>
      <c r="D74" s="35"/>
      <c r="E74" s="35"/>
      <c r="F74" s="35"/>
      <c r="G74" s="35"/>
      <c r="H74" s="35"/>
      <c r="I74" s="3"/>
      <c r="J74" s="128"/>
      <c r="K74" s="129"/>
      <c r="L74" s="130"/>
      <c r="M74" s="130"/>
    </row>
    <row r="75" spans="1:13" x14ac:dyDescent="0.2">
      <c r="A75" s="35"/>
      <c r="B75" s="35"/>
      <c r="C75" s="35"/>
      <c r="D75" s="35"/>
      <c r="E75" s="35"/>
      <c r="F75" s="35"/>
      <c r="G75" s="35"/>
      <c r="H75" s="35"/>
      <c r="I75" s="3"/>
      <c r="J75" s="128"/>
      <c r="K75" s="129"/>
      <c r="L75" s="130"/>
      <c r="M75" s="130"/>
    </row>
    <row r="76" spans="1:13" x14ac:dyDescent="0.2">
      <c r="A76" s="35"/>
      <c r="B76" s="35"/>
      <c r="C76" s="35"/>
      <c r="D76" s="35"/>
      <c r="E76" s="35"/>
      <c r="F76" s="35"/>
      <c r="G76" s="35"/>
      <c r="H76" s="35"/>
      <c r="I76" s="3"/>
      <c r="J76" s="128"/>
      <c r="K76" s="129"/>
      <c r="L76" s="130"/>
      <c r="M76" s="130"/>
    </row>
    <row r="77" spans="1:13" x14ac:dyDescent="0.2">
      <c r="A77" s="35"/>
      <c r="B77" s="35"/>
      <c r="C77" s="35"/>
      <c r="D77" s="35"/>
      <c r="E77" s="35"/>
      <c r="F77" s="35"/>
      <c r="G77" s="35"/>
      <c r="H77" s="35"/>
      <c r="I77" s="3"/>
      <c r="J77" s="128"/>
      <c r="K77" s="129"/>
      <c r="L77" s="130"/>
      <c r="M77" s="130"/>
    </row>
    <row r="78" spans="1:13" x14ac:dyDescent="0.2">
      <c r="A78" s="35"/>
      <c r="B78" s="35"/>
      <c r="C78" s="35"/>
      <c r="D78" s="35"/>
      <c r="E78" s="35"/>
      <c r="F78" s="35"/>
      <c r="G78" s="35"/>
      <c r="H78" s="35"/>
      <c r="I78" s="3"/>
      <c r="J78" s="128"/>
      <c r="K78" s="129"/>
      <c r="L78" s="130"/>
      <c r="M78" s="130"/>
    </row>
    <row r="79" spans="1:13" x14ac:dyDescent="0.2">
      <c r="A79" s="36"/>
      <c r="B79" s="36"/>
      <c r="C79" s="36"/>
      <c r="D79" s="36"/>
      <c r="E79" s="36"/>
      <c r="F79" s="36"/>
      <c r="G79" s="36"/>
      <c r="H79" s="36"/>
      <c r="I79" s="3"/>
      <c r="J79" s="128"/>
      <c r="K79" s="129"/>
      <c r="L79" s="130"/>
      <c r="M79" s="130"/>
    </row>
    <row r="80" spans="1:13" x14ac:dyDescent="0.2">
      <c r="A80" s="36"/>
      <c r="B80" s="36"/>
      <c r="C80" s="36"/>
      <c r="D80" s="36"/>
      <c r="E80" s="36"/>
      <c r="F80" s="36"/>
      <c r="G80" s="36"/>
      <c r="H80" s="36"/>
      <c r="I80" s="3"/>
      <c r="J80" s="128"/>
      <c r="K80" s="129"/>
      <c r="L80" s="130"/>
      <c r="M80" s="130"/>
    </row>
    <row r="81" spans="1:13" x14ac:dyDescent="0.2">
      <c r="A81" s="36"/>
      <c r="B81" s="36"/>
      <c r="C81" s="36"/>
      <c r="D81" s="36"/>
      <c r="E81" s="36"/>
      <c r="F81" s="36"/>
      <c r="G81" s="36"/>
      <c r="H81" s="36"/>
      <c r="I81" s="3"/>
      <c r="J81" s="128"/>
      <c r="K81" s="129"/>
      <c r="L81" s="130"/>
      <c r="M81" s="130"/>
    </row>
    <row r="82" spans="1:13" x14ac:dyDescent="0.2">
      <c r="A82" s="3"/>
      <c r="B82" s="128"/>
      <c r="C82" s="129"/>
      <c r="D82" s="130"/>
      <c r="E82" s="130"/>
    </row>
    <row r="83" spans="1:13" x14ac:dyDescent="0.2">
      <c r="A83" s="3"/>
      <c r="B83" s="128"/>
      <c r="C83" s="129"/>
      <c r="D83" s="130"/>
      <c r="E83" s="130"/>
    </row>
    <row r="84" spans="1:13" x14ac:dyDescent="0.2">
      <c r="A84" s="3"/>
      <c r="B84" s="128"/>
      <c r="C84" s="129"/>
      <c r="D84" s="130"/>
      <c r="E84" s="130"/>
    </row>
    <row r="85" spans="1:13" x14ac:dyDescent="0.2">
      <c r="A85" s="3"/>
      <c r="B85" s="128"/>
      <c r="C85" s="129"/>
      <c r="D85" s="130"/>
      <c r="E85" s="130"/>
    </row>
    <row r="86" spans="1:13" x14ac:dyDescent="0.2">
      <c r="A86" s="37"/>
      <c r="B86" s="119"/>
      <c r="C86" s="119"/>
      <c r="D86" s="119"/>
      <c r="E86" s="119"/>
    </row>
    <row r="87" spans="1:13" x14ac:dyDescent="0.2">
      <c r="A87" s="323" t="s">
        <v>28</v>
      </c>
      <c r="B87" s="324"/>
      <c r="C87" s="324"/>
      <c r="D87" s="324"/>
      <c r="E87" s="325"/>
    </row>
    <row r="88" spans="1:13" ht="15" customHeight="1" x14ac:dyDescent="0.2">
      <c r="A88" s="307" t="s">
        <v>369</v>
      </c>
      <c r="B88" s="308"/>
      <c r="C88" s="308"/>
      <c r="D88" s="308"/>
      <c r="E88" s="338"/>
    </row>
    <row r="89" spans="1:13" ht="15" customHeight="1" x14ac:dyDescent="0.2">
      <c r="A89" s="307" t="s">
        <v>370</v>
      </c>
      <c r="B89" s="308"/>
      <c r="C89" s="308"/>
      <c r="D89" s="308"/>
      <c r="E89" s="338"/>
    </row>
    <row r="90" spans="1:13" ht="15" customHeight="1" x14ac:dyDescent="0.2">
      <c r="A90" s="307" t="s">
        <v>387</v>
      </c>
      <c r="B90" s="308"/>
      <c r="C90" s="308"/>
      <c r="D90" s="308"/>
      <c r="E90" s="338"/>
    </row>
    <row r="91" spans="1:13" ht="15" customHeight="1" x14ac:dyDescent="0.2">
      <c r="A91" s="307" t="s">
        <v>388</v>
      </c>
      <c r="B91" s="308"/>
      <c r="C91" s="308"/>
      <c r="D91" s="308"/>
      <c r="E91" s="338"/>
    </row>
    <row r="92" spans="1:13" ht="15" customHeight="1" x14ac:dyDescent="0.2">
      <c r="A92" s="311" t="s">
        <v>389</v>
      </c>
      <c r="B92" s="312"/>
      <c r="C92" s="312"/>
      <c r="D92" s="312"/>
      <c r="E92" s="363"/>
    </row>
    <row r="93" spans="1:13" x14ac:dyDescent="0.2">
      <c r="A93" s="116"/>
      <c r="B93" s="116"/>
      <c r="C93" s="131"/>
      <c r="D93" s="132"/>
      <c r="E93" s="132"/>
    </row>
    <row r="94" spans="1:13" x14ac:dyDescent="0.2">
      <c r="A94" s="116"/>
      <c r="B94" s="116"/>
      <c r="C94" s="131"/>
      <c r="D94" s="132"/>
      <c r="E94" s="132"/>
    </row>
  </sheetData>
  <protectedRanges>
    <protectedRange sqref="B82:D85 J48:L81 B10:C47" name="Rango1_1"/>
    <protectedRange sqref="D10:D47" name="Rango1_1_2_1"/>
  </protectedRanges>
  <mergeCells count="12">
    <mergeCell ref="A87:E87"/>
    <mergeCell ref="A2:E2"/>
    <mergeCell ref="A3:E3"/>
    <mergeCell ref="A4:E4"/>
    <mergeCell ref="A6:E6"/>
    <mergeCell ref="A8:E8"/>
    <mergeCell ref="A5:E5"/>
    <mergeCell ref="A88:E88"/>
    <mergeCell ref="A89:E89"/>
    <mergeCell ref="A90:E90"/>
    <mergeCell ref="A91:E91"/>
    <mergeCell ref="A92:E92"/>
  </mergeCells>
  <printOptions horizontalCentered="1"/>
  <pageMargins left="0.59055118110236227" right="0.59055118110236227" top="0.78740157480314965" bottom="0.39370078740157483" header="0.31496062992125984" footer="0.31496062992125984"/>
  <pageSetup scale="71" fitToHeight="0" orientation="landscape" r:id="rId1"/>
  <headerFooter>
    <oddFooter>&amp;R&amp;14&amp;P de &amp;N</oddFooter>
  </headerFooter>
  <rowBreaks count="2" manualBreakCount="2">
    <brk id="39" max="4" man="1"/>
    <brk id="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0"/>
  <sheetViews>
    <sheetView zoomScaleNormal="100" workbookViewId="0">
      <selection activeCell="C21" sqref="C21"/>
    </sheetView>
  </sheetViews>
  <sheetFormatPr baseColWidth="10" defaultRowHeight="14.25" x14ac:dyDescent="0.2"/>
  <cols>
    <col min="1" max="1" width="22.42578125" style="6" customWidth="1"/>
    <col min="2" max="2" width="40.5703125" style="6" customWidth="1"/>
    <col min="3" max="3" width="17.140625" style="6" customWidth="1"/>
    <col min="4" max="4" width="16.5703125" style="6" customWidth="1"/>
    <col min="5" max="5" width="15.5703125" style="6" customWidth="1"/>
    <col min="6" max="6" width="14.28515625" style="6" customWidth="1"/>
    <col min="7" max="7" width="15.5703125" style="6" customWidth="1"/>
    <col min="8" max="16384" width="11.42578125" style="6"/>
  </cols>
  <sheetData>
    <row r="1" spans="1:7" x14ac:dyDescent="0.2">
      <c r="A1" s="3"/>
      <c r="B1" s="3"/>
      <c r="C1" s="3"/>
      <c r="D1" s="3"/>
      <c r="E1" s="4"/>
      <c r="F1" s="342" t="s">
        <v>75</v>
      </c>
      <c r="G1" s="342"/>
    </row>
    <row r="2" spans="1:7" x14ac:dyDescent="0.2">
      <c r="A2" s="296" t="s">
        <v>492</v>
      </c>
      <c r="B2" s="296"/>
      <c r="C2" s="296"/>
      <c r="D2" s="296"/>
      <c r="E2" s="296"/>
      <c r="F2" s="296"/>
      <c r="G2" s="296"/>
    </row>
    <row r="3" spans="1:7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7" x14ac:dyDescent="0.2">
      <c r="A4" s="296" t="s">
        <v>76</v>
      </c>
      <c r="B4" s="296"/>
      <c r="C4" s="296"/>
      <c r="D4" s="296"/>
      <c r="E4" s="296"/>
      <c r="F4" s="296"/>
      <c r="G4" s="296"/>
    </row>
    <row r="5" spans="1:7" x14ac:dyDescent="0.2">
      <c r="A5" s="296" t="s">
        <v>486</v>
      </c>
      <c r="B5" s="296"/>
      <c r="C5" s="296"/>
      <c r="D5" s="296"/>
      <c r="E5" s="296"/>
      <c r="F5" s="296"/>
      <c r="G5" s="296"/>
    </row>
    <row r="6" spans="1:7" x14ac:dyDescent="0.2">
      <c r="A6" s="302" t="s">
        <v>77</v>
      </c>
      <c r="B6" s="302"/>
      <c r="C6" s="302"/>
      <c r="D6" s="302"/>
      <c r="E6" s="302"/>
      <c r="F6" s="302"/>
      <c r="G6" s="302"/>
    </row>
    <row r="7" spans="1:7" x14ac:dyDescent="0.2">
      <c r="A7" s="358"/>
      <c r="B7" s="358"/>
      <c r="C7" s="9"/>
      <c r="D7" s="9"/>
      <c r="E7" s="9"/>
    </row>
    <row r="8" spans="1:7" ht="22.5" customHeight="1" x14ac:dyDescent="0.2">
      <c r="A8" s="10" t="s">
        <v>5</v>
      </c>
      <c r="B8" s="10" t="s">
        <v>6</v>
      </c>
      <c r="C8" s="12" t="s">
        <v>78</v>
      </c>
      <c r="D8" s="12" t="s">
        <v>79</v>
      </c>
      <c r="E8" s="12" t="s">
        <v>80</v>
      </c>
      <c r="F8" s="12" t="s">
        <v>7</v>
      </c>
      <c r="G8" s="12" t="s">
        <v>59</v>
      </c>
    </row>
    <row r="9" spans="1:7" x14ac:dyDescent="0.2">
      <c r="A9" s="108" t="s">
        <v>498</v>
      </c>
      <c r="B9" s="120" t="s">
        <v>499</v>
      </c>
      <c r="C9" s="284">
        <v>697326.49</v>
      </c>
      <c r="D9" s="289">
        <v>697326.49</v>
      </c>
      <c r="E9" s="33">
        <v>0</v>
      </c>
      <c r="F9" s="282"/>
      <c r="G9" s="282"/>
    </row>
    <row r="10" spans="1:7" x14ac:dyDescent="0.2">
      <c r="A10" s="108" t="s">
        <v>500</v>
      </c>
      <c r="B10" s="120" t="s">
        <v>277</v>
      </c>
      <c r="C10" s="284">
        <v>697326.49</v>
      </c>
      <c r="D10" s="289">
        <v>697326.49</v>
      </c>
      <c r="E10" s="33">
        <v>0</v>
      </c>
      <c r="F10" s="108"/>
      <c r="G10" s="108"/>
    </row>
    <row r="11" spans="1:7" x14ac:dyDescent="0.2">
      <c r="A11" s="108" t="s">
        <v>501</v>
      </c>
      <c r="B11" s="120" t="s">
        <v>277</v>
      </c>
      <c r="C11" s="284">
        <v>697326.49</v>
      </c>
      <c r="D11" s="289">
        <v>697326.49</v>
      </c>
      <c r="E11" s="33">
        <v>0</v>
      </c>
      <c r="F11" s="108"/>
      <c r="G11" s="108"/>
    </row>
    <row r="12" spans="1:7" x14ac:dyDescent="0.2">
      <c r="A12" s="108" t="s">
        <v>502</v>
      </c>
      <c r="B12" s="120" t="s">
        <v>277</v>
      </c>
      <c r="C12" s="284">
        <v>697326.49</v>
      </c>
      <c r="D12" s="289">
        <v>697326.49</v>
      </c>
      <c r="E12" s="33">
        <v>0</v>
      </c>
      <c r="F12" s="108"/>
      <c r="G12" s="108"/>
    </row>
    <row r="13" spans="1:7" ht="22.5" customHeight="1" x14ac:dyDescent="0.2">
      <c r="A13" s="286" t="s">
        <v>503</v>
      </c>
      <c r="B13" s="287" t="s">
        <v>336</v>
      </c>
      <c r="C13" s="283">
        <v>421480.49</v>
      </c>
      <c r="D13" s="283">
        <v>421480.49</v>
      </c>
      <c r="E13" s="283">
        <f>+D13-C13</f>
        <v>0</v>
      </c>
      <c r="F13" s="288" t="s">
        <v>277</v>
      </c>
      <c r="G13" s="288" t="s">
        <v>339</v>
      </c>
    </row>
    <row r="14" spans="1:7" ht="22.5" customHeight="1" x14ac:dyDescent="0.2">
      <c r="A14" s="285" t="s">
        <v>504</v>
      </c>
      <c r="B14" s="260" t="s">
        <v>477</v>
      </c>
      <c r="C14" s="261">
        <v>421480.49</v>
      </c>
      <c r="D14" s="261">
        <v>421480.49</v>
      </c>
      <c r="E14" s="261">
        <f>+D14-C14</f>
        <v>0</v>
      </c>
      <c r="F14" s="288"/>
      <c r="G14" s="288"/>
    </row>
    <row r="15" spans="1:7" ht="22.5" customHeight="1" x14ac:dyDescent="0.2">
      <c r="A15" s="286" t="s">
        <v>505</v>
      </c>
      <c r="B15" s="287" t="s">
        <v>506</v>
      </c>
      <c r="C15" s="283">
        <v>95050</v>
      </c>
      <c r="D15" s="283">
        <v>95050</v>
      </c>
      <c r="E15" s="283">
        <f>+D15-C15</f>
        <v>0</v>
      </c>
      <c r="F15" s="288" t="s">
        <v>277</v>
      </c>
      <c r="G15" s="288" t="s">
        <v>339</v>
      </c>
    </row>
    <row r="16" spans="1:7" ht="22.5" customHeight="1" x14ac:dyDescent="0.2">
      <c r="A16" s="285" t="s">
        <v>508</v>
      </c>
      <c r="B16" s="260" t="s">
        <v>477</v>
      </c>
      <c r="C16" s="261">
        <v>95050</v>
      </c>
      <c r="D16" s="261">
        <v>95050</v>
      </c>
      <c r="E16" s="261">
        <v>0</v>
      </c>
      <c r="F16" s="288"/>
      <c r="G16" s="288"/>
    </row>
    <row r="17" spans="1:16" ht="22.5" customHeight="1" x14ac:dyDescent="0.2">
      <c r="A17" s="286" t="s">
        <v>507</v>
      </c>
      <c r="B17" s="287" t="s">
        <v>470</v>
      </c>
      <c r="C17" s="283">
        <v>180796</v>
      </c>
      <c r="D17" s="283">
        <v>180796</v>
      </c>
      <c r="E17" s="283">
        <v>0</v>
      </c>
      <c r="F17" s="288" t="s">
        <v>277</v>
      </c>
      <c r="G17" s="288" t="s">
        <v>339</v>
      </c>
    </row>
    <row r="18" spans="1:16" ht="22.5" customHeight="1" x14ac:dyDescent="0.2">
      <c r="A18" s="285" t="s">
        <v>509</v>
      </c>
      <c r="B18" s="260" t="s">
        <v>477</v>
      </c>
      <c r="C18" s="261">
        <v>180796</v>
      </c>
      <c r="D18" s="261">
        <v>180796</v>
      </c>
      <c r="E18" s="261">
        <v>0</v>
      </c>
      <c r="F18" s="288"/>
      <c r="G18" s="288"/>
    </row>
    <row r="19" spans="1:16" ht="22.5" customHeight="1" x14ac:dyDescent="0.2">
      <c r="A19" s="262" t="s">
        <v>462</v>
      </c>
      <c r="B19" s="260" t="s">
        <v>463</v>
      </c>
      <c r="C19" s="261">
        <v>0</v>
      </c>
      <c r="D19" s="261">
        <v>0</v>
      </c>
      <c r="E19" s="261">
        <f t="shared" ref="E19:E20" si="0">+D19-C19</f>
        <v>0</v>
      </c>
      <c r="F19" s="262"/>
      <c r="G19" s="262"/>
    </row>
    <row r="20" spans="1:16" ht="22.5" customHeight="1" x14ac:dyDescent="0.2">
      <c r="A20" s="262" t="s">
        <v>464</v>
      </c>
      <c r="B20" s="260" t="s">
        <v>465</v>
      </c>
      <c r="C20" s="261">
        <v>0</v>
      </c>
      <c r="D20" s="261">
        <v>0</v>
      </c>
      <c r="E20" s="261">
        <f t="shared" si="0"/>
        <v>0</v>
      </c>
      <c r="F20" s="262"/>
      <c r="G20" s="262"/>
    </row>
    <row r="21" spans="1:16" x14ac:dyDescent="0.2">
      <c r="A21" s="215"/>
      <c r="B21" s="200" t="s">
        <v>9</v>
      </c>
      <c r="C21" s="201">
        <f>C13+C15+C17</f>
        <v>697326.49</v>
      </c>
      <c r="D21" s="201">
        <f>D13+D15+D17</f>
        <v>697326.49</v>
      </c>
      <c r="E21" s="201">
        <f t="shared" ref="E21" si="1">SUM(E13:E20)</f>
        <v>0</v>
      </c>
      <c r="F21" s="215"/>
      <c r="G21" s="215"/>
      <c r="H21" s="35"/>
      <c r="I21" s="35"/>
      <c r="J21" s="37"/>
      <c r="K21" s="116"/>
      <c r="L21" s="117"/>
      <c r="M21" s="118"/>
      <c r="N21" s="118"/>
      <c r="O21" s="37"/>
      <c r="P21" s="37"/>
    </row>
    <row r="22" spans="1:16" x14ac:dyDescent="0.2">
      <c r="A22" s="34"/>
      <c r="B22" s="34"/>
      <c r="C22" s="34"/>
      <c r="D22" s="35"/>
      <c r="E22" s="35"/>
      <c r="F22" s="35"/>
      <c r="G22" s="35"/>
      <c r="H22" s="35"/>
      <c r="I22" s="35"/>
      <c r="J22" s="258"/>
      <c r="K22" s="116"/>
      <c r="L22" s="117"/>
      <c r="M22" s="118"/>
      <c r="N22" s="118"/>
      <c r="O22" s="258"/>
      <c r="P22" s="258"/>
    </row>
    <row r="23" spans="1:16" ht="15.75" customHeight="1" x14ac:dyDescent="0.2">
      <c r="A23" s="257"/>
      <c r="B23" s="257"/>
      <c r="C23" s="257"/>
      <c r="D23" s="35"/>
      <c r="E23" s="35"/>
      <c r="F23" s="35"/>
      <c r="G23" s="35"/>
      <c r="H23" s="35"/>
      <c r="I23" s="35"/>
      <c r="J23" s="258"/>
      <c r="K23" s="116"/>
      <c r="L23" s="117"/>
      <c r="M23" s="118"/>
      <c r="N23" s="118"/>
      <c r="O23" s="258"/>
      <c r="P23" s="258"/>
    </row>
    <row r="24" spans="1:16" ht="15.75" customHeight="1" x14ac:dyDescent="0.2">
      <c r="A24" s="257"/>
      <c r="B24" s="257"/>
      <c r="C24" s="257"/>
      <c r="D24" s="35"/>
      <c r="E24" s="35"/>
      <c r="F24" s="35"/>
      <c r="G24" s="35"/>
      <c r="H24" s="35"/>
      <c r="I24" s="35"/>
      <c r="J24" s="259"/>
      <c r="K24" s="116"/>
      <c r="L24" s="117"/>
      <c r="M24" s="118"/>
      <c r="N24" s="118"/>
      <c r="O24" s="259"/>
      <c r="P24" s="259"/>
    </row>
    <row r="25" spans="1:16" ht="15.75" customHeight="1" x14ac:dyDescent="0.2">
      <c r="A25" s="257"/>
      <c r="B25" s="257"/>
      <c r="C25" s="257"/>
      <c r="D25" s="35"/>
      <c r="E25" s="35"/>
      <c r="F25" s="35"/>
      <c r="G25" s="35"/>
      <c r="H25" s="35"/>
      <c r="I25" s="35"/>
      <c r="J25" s="259"/>
      <c r="K25" s="116"/>
      <c r="L25" s="117"/>
      <c r="M25" s="118"/>
      <c r="N25" s="118"/>
      <c r="O25" s="259"/>
      <c r="P25" s="259"/>
    </row>
    <row r="26" spans="1:16" ht="15.75" customHeight="1" x14ac:dyDescent="0.2">
      <c r="A26" s="257"/>
      <c r="B26" s="257"/>
      <c r="C26" s="257"/>
      <c r="D26" s="35"/>
      <c r="E26" s="35"/>
      <c r="F26" s="35"/>
      <c r="G26" s="35"/>
      <c r="H26" s="35"/>
      <c r="I26" s="35"/>
      <c r="J26" s="259"/>
      <c r="K26" s="116"/>
      <c r="L26" s="117"/>
      <c r="M26" s="118"/>
      <c r="N26" s="118"/>
      <c r="O26" s="259"/>
      <c r="P26" s="259"/>
    </row>
    <row r="27" spans="1:16" ht="15.75" customHeight="1" x14ac:dyDescent="0.2">
      <c r="A27" s="257"/>
      <c r="B27" s="257"/>
      <c r="C27" s="257"/>
      <c r="D27" s="35"/>
      <c r="E27" s="35"/>
      <c r="F27" s="35"/>
      <c r="G27" s="35"/>
      <c r="H27" s="35"/>
      <c r="I27" s="35"/>
      <c r="J27" s="259"/>
      <c r="K27" s="116"/>
      <c r="L27" s="117"/>
      <c r="M27" s="118"/>
      <c r="N27" s="118"/>
      <c r="O27" s="259"/>
      <c r="P27" s="259"/>
    </row>
    <row r="28" spans="1:16" ht="15.75" customHeight="1" x14ac:dyDescent="0.2">
      <c r="A28" s="257"/>
      <c r="B28" s="257"/>
      <c r="C28" s="257"/>
      <c r="D28" s="35"/>
      <c r="E28" s="35"/>
      <c r="F28" s="35"/>
      <c r="G28" s="35"/>
      <c r="H28" s="35"/>
      <c r="I28" s="35"/>
      <c r="J28" s="259"/>
      <c r="K28" s="116"/>
      <c r="L28" s="117"/>
      <c r="M28" s="118"/>
      <c r="N28" s="118"/>
      <c r="O28" s="259"/>
      <c r="P28" s="259"/>
    </row>
    <row r="29" spans="1:16" ht="15.75" customHeight="1" x14ac:dyDescent="0.2">
      <c r="A29" s="257"/>
      <c r="B29" s="257"/>
      <c r="C29" s="257"/>
      <c r="D29" s="35"/>
      <c r="E29" s="35"/>
      <c r="F29" s="35"/>
      <c r="G29" s="35"/>
      <c r="H29" s="35"/>
      <c r="I29" s="35"/>
      <c r="J29" s="259"/>
      <c r="K29" s="116"/>
      <c r="L29" s="117"/>
      <c r="M29" s="118"/>
      <c r="N29" s="118"/>
      <c r="O29" s="259"/>
      <c r="P29" s="259"/>
    </row>
    <row r="30" spans="1:16" ht="15.75" customHeight="1" x14ac:dyDescent="0.2">
      <c r="A30" s="257"/>
      <c r="B30" s="257"/>
      <c r="C30" s="257"/>
      <c r="D30" s="35"/>
      <c r="E30" s="35"/>
      <c r="F30" s="35"/>
      <c r="G30" s="35"/>
      <c r="H30" s="35"/>
      <c r="I30" s="35"/>
      <c r="J30" s="259"/>
      <c r="K30" s="116"/>
      <c r="L30" s="117"/>
      <c r="M30" s="118"/>
      <c r="N30" s="118"/>
      <c r="O30" s="259"/>
      <c r="P30" s="259"/>
    </row>
    <row r="31" spans="1:16" x14ac:dyDescent="0.2">
      <c r="A31" s="257"/>
      <c r="B31" s="257"/>
      <c r="C31" s="257"/>
      <c r="D31" s="35"/>
      <c r="E31" s="35"/>
      <c r="F31" s="35"/>
      <c r="G31" s="35"/>
      <c r="H31" s="35"/>
      <c r="I31" s="35"/>
      <c r="J31" s="37"/>
      <c r="K31" s="116"/>
      <c r="L31" s="117"/>
      <c r="M31" s="118"/>
      <c r="N31" s="118"/>
      <c r="O31" s="37"/>
      <c r="P31" s="37"/>
    </row>
    <row r="32" spans="1:16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7"/>
      <c r="K32" s="116"/>
      <c r="L32" s="117"/>
      <c r="M32" s="118"/>
      <c r="N32" s="118"/>
      <c r="O32" s="37"/>
      <c r="P32" s="37"/>
    </row>
    <row r="33" spans="1:16" x14ac:dyDescent="0.2">
      <c r="A33" s="35"/>
      <c r="B33" s="35"/>
      <c r="C33" s="35"/>
      <c r="D33" s="35"/>
      <c r="E33" s="35"/>
      <c r="F33" s="35"/>
      <c r="G33" s="35"/>
      <c r="H33" s="36"/>
      <c r="I33" s="36"/>
      <c r="J33" s="37"/>
      <c r="K33" s="116"/>
      <c r="L33" s="117"/>
      <c r="M33" s="118"/>
      <c r="N33" s="118"/>
      <c r="O33" s="37"/>
      <c r="P33" s="37"/>
    </row>
    <row r="34" spans="1:16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7"/>
      <c r="K34" s="116"/>
      <c r="L34" s="117"/>
      <c r="M34" s="118"/>
      <c r="N34" s="118"/>
      <c r="O34" s="37"/>
      <c r="P34" s="37"/>
    </row>
    <row r="35" spans="1:16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7"/>
      <c r="K35" s="116"/>
      <c r="L35" s="117"/>
      <c r="M35" s="118"/>
      <c r="N35" s="118"/>
      <c r="O35" s="37"/>
      <c r="P35" s="37"/>
    </row>
    <row r="36" spans="1:16" x14ac:dyDescent="0.2">
      <c r="A36" s="36"/>
      <c r="B36" s="36"/>
      <c r="C36" s="36"/>
      <c r="D36" s="36"/>
      <c r="E36" s="36"/>
      <c r="F36" s="36"/>
      <c r="G36" s="36"/>
    </row>
    <row r="37" spans="1:16" x14ac:dyDescent="0.2">
      <c r="A37" s="37"/>
      <c r="B37" s="116"/>
      <c r="C37" s="117"/>
      <c r="D37" s="118"/>
      <c r="E37" s="118"/>
      <c r="F37" s="37"/>
      <c r="G37" s="37"/>
    </row>
    <row r="38" spans="1:16" x14ac:dyDescent="0.2">
      <c r="A38" s="37"/>
      <c r="B38" s="116"/>
      <c r="C38" s="117"/>
      <c r="D38" s="118"/>
      <c r="E38" s="118"/>
      <c r="F38" s="37"/>
      <c r="G38" s="37"/>
    </row>
    <row r="39" spans="1:16" x14ac:dyDescent="0.2">
      <c r="A39" s="37"/>
      <c r="B39" s="116"/>
      <c r="C39" s="117"/>
      <c r="D39" s="118"/>
      <c r="E39" s="118"/>
      <c r="F39" s="37"/>
      <c r="G39" s="37"/>
    </row>
    <row r="40" spans="1:16" x14ac:dyDescent="0.2">
      <c r="A40" s="37"/>
      <c r="B40" s="116"/>
      <c r="C40" s="117"/>
      <c r="D40" s="118"/>
      <c r="E40" s="118"/>
      <c r="F40" s="37"/>
      <c r="G40" s="37"/>
    </row>
    <row r="41" spans="1:16" x14ac:dyDescent="0.2">
      <c r="A41" s="37"/>
      <c r="B41" s="116"/>
      <c r="C41" s="117"/>
      <c r="D41" s="118"/>
      <c r="E41" s="118"/>
      <c r="F41" s="37"/>
      <c r="G41" s="37"/>
    </row>
    <row r="42" spans="1:16" x14ac:dyDescent="0.2">
      <c r="A42" s="37"/>
      <c r="B42" s="119"/>
      <c r="C42" s="119"/>
      <c r="D42" s="119"/>
      <c r="E42" s="119"/>
      <c r="F42" s="37"/>
      <c r="G42" s="37"/>
    </row>
    <row r="43" spans="1:16" ht="20.25" customHeight="1" x14ac:dyDescent="0.2">
      <c r="A43" s="323" t="s">
        <v>28</v>
      </c>
      <c r="B43" s="324"/>
      <c r="C43" s="324"/>
      <c r="D43" s="324"/>
      <c r="E43" s="324"/>
      <c r="F43" s="324"/>
      <c r="G43" s="325"/>
    </row>
    <row r="44" spans="1:16" ht="19.5" customHeight="1" x14ac:dyDescent="0.2">
      <c r="A44" s="305" t="s">
        <v>379</v>
      </c>
      <c r="B44" s="306"/>
      <c r="C44" s="306"/>
      <c r="D44" s="306"/>
      <c r="E44" s="306"/>
      <c r="F44" s="306"/>
      <c r="G44" s="337"/>
    </row>
    <row r="45" spans="1:16" ht="22.5" customHeight="1" x14ac:dyDescent="0.2">
      <c r="A45" s="307" t="s">
        <v>380</v>
      </c>
      <c r="B45" s="308"/>
      <c r="C45" s="308"/>
      <c r="D45" s="308"/>
      <c r="E45" s="308"/>
      <c r="F45" s="308"/>
      <c r="G45" s="338"/>
    </row>
    <row r="46" spans="1:16" ht="19.5" customHeight="1" x14ac:dyDescent="0.2">
      <c r="A46" s="366" t="s">
        <v>381</v>
      </c>
      <c r="B46" s="367"/>
      <c r="C46" s="367"/>
      <c r="D46" s="367"/>
      <c r="E46" s="367"/>
      <c r="F46" s="367"/>
      <c r="G46" s="368"/>
    </row>
    <row r="47" spans="1:16" ht="20.25" customHeight="1" x14ac:dyDescent="0.2">
      <c r="A47" s="307" t="s">
        <v>382</v>
      </c>
      <c r="B47" s="308"/>
      <c r="C47" s="308"/>
      <c r="D47" s="308"/>
      <c r="E47" s="308"/>
      <c r="F47" s="308"/>
      <c r="G47" s="338"/>
    </row>
    <row r="48" spans="1:16" ht="23.25" customHeight="1" x14ac:dyDescent="0.2">
      <c r="A48" s="307" t="s">
        <v>383</v>
      </c>
      <c r="B48" s="308"/>
      <c r="C48" s="308"/>
      <c r="D48" s="308"/>
      <c r="E48" s="308"/>
      <c r="F48" s="308"/>
      <c r="G48" s="338"/>
    </row>
    <row r="49" spans="1:7" ht="15" customHeight="1" x14ac:dyDescent="0.2">
      <c r="A49" s="307" t="s">
        <v>386</v>
      </c>
      <c r="B49" s="308"/>
      <c r="C49" s="308"/>
      <c r="D49" s="308"/>
      <c r="E49" s="308"/>
      <c r="F49" s="308"/>
      <c r="G49" s="338"/>
    </row>
    <row r="50" spans="1:7" x14ac:dyDescent="0.2">
      <c r="A50" s="311" t="s">
        <v>385</v>
      </c>
      <c r="B50" s="312"/>
      <c r="C50" s="312"/>
      <c r="D50" s="312"/>
      <c r="E50" s="312"/>
      <c r="F50" s="312"/>
      <c r="G50" s="363"/>
    </row>
  </sheetData>
  <protectedRanges>
    <protectedRange sqref="B37:D41 K21:M35 B21:E21" name="Rango1_1"/>
    <protectedRange sqref="B9" name="Rango1_1_1"/>
    <protectedRange sqref="B10:B12 E9:E12" name="Rango1_1_2"/>
  </protectedRanges>
  <mergeCells count="15">
    <mergeCell ref="A7:B7"/>
    <mergeCell ref="F1:G1"/>
    <mergeCell ref="A2:G2"/>
    <mergeCell ref="A3:G3"/>
    <mergeCell ref="A4:G4"/>
    <mergeCell ref="A6:G6"/>
    <mergeCell ref="A5:G5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59055118110236227" right="0.59055118110236227" top="0.98425196850393704" bottom="0.59055118110236227" header="0.31496062992125984" footer="0.31496062992125984"/>
  <pageSetup scale="7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9"/>
  <sheetViews>
    <sheetView view="pageBreakPreview" topLeftCell="A10" zoomScale="60" zoomScaleNormal="100" workbookViewId="0">
      <selection activeCell="G43" sqref="G43"/>
    </sheetView>
  </sheetViews>
  <sheetFormatPr baseColWidth="10" defaultRowHeight="14.25" x14ac:dyDescent="0.2"/>
  <cols>
    <col min="1" max="1" width="23.85546875" style="6" customWidth="1"/>
    <col min="2" max="2" width="34.5703125" style="6" customWidth="1"/>
    <col min="3" max="3" width="17.140625" style="6" customWidth="1"/>
    <col min="4" max="4" width="16.5703125" style="6" customWidth="1"/>
    <col min="5" max="6" width="15.5703125" style="6" customWidth="1"/>
    <col min="7" max="7" width="25.28515625" style="6" customWidth="1"/>
    <col min="8" max="8" width="11.42578125" style="6"/>
    <col min="9" max="9" width="16.85546875" style="274" bestFit="1" customWidth="1"/>
    <col min="10" max="10" width="17.5703125" style="274" customWidth="1"/>
    <col min="11" max="11" width="17.7109375" style="274" customWidth="1"/>
    <col min="12" max="12" width="14.42578125" style="6" bestFit="1" customWidth="1"/>
    <col min="13" max="13" width="16.85546875" style="6" bestFit="1" customWidth="1"/>
    <col min="14" max="16384" width="11.42578125" style="6"/>
  </cols>
  <sheetData>
    <row r="1" spans="1:13" x14ac:dyDescent="0.2">
      <c r="A1" s="3"/>
      <c r="B1" s="3"/>
      <c r="C1" s="3"/>
      <c r="D1" s="3"/>
      <c r="E1" s="4"/>
      <c r="F1" s="342" t="s">
        <v>81</v>
      </c>
      <c r="G1" s="342"/>
    </row>
    <row r="2" spans="1:13" x14ac:dyDescent="0.2">
      <c r="A2" s="296" t="s">
        <v>492</v>
      </c>
      <c r="B2" s="296"/>
      <c r="C2" s="296"/>
      <c r="D2" s="296"/>
      <c r="E2" s="296"/>
      <c r="F2" s="296"/>
      <c r="G2" s="296"/>
    </row>
    <row r="3" spans="1:13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13" x14ac:dyDescent="0.2">
      <c r="A4" s="296" t="s">
        <v>76</v>
      </c>
      <c r="B4" s="296"/>
      <c r="C4" s="296"/>
      <c r="D4" s="296"/>
      <c r="E4" s="296"/>
      <c r="F4" s="296"/>
      <c r="G4" s="296"/>
    </row>
    <row r="5" spans="1:13" x14ac:dyDescent="0.2">
      <c r="A5" s="296" t="s">
        <v>486</v>
      </c>
      <c r="B5" s="296"/>
      <c r="C5" s="296"/>
      <c r="D5" s="296"/>
      <c r="E5" s="296"/>
      <c r="F5" s="296"/>
      <c r="G5" s="296"/>
    </row>
    <row r="6" spans="1:13" x14ac:dyDescent="0.2">
      <c r="A6" s="302" t="s">
        <v>82</v>
      </c>
      <c r="B6" s="302"/>
      <c r="C6" s="302"/>
      <c r="D6" s="302"/>
      <c r="E6" s="302"/>
      <c r="F6" s="302"/>
      <c r="G6" s="302"/>
    </row>
    <row r="7" spans="1:13" x14ac:dyDescent="0.2">
      <c r="A7" s="358"/>
      <c r="B7" s="358"/>
      <c r="C7" s="9"/>
      <c r="D7" s="9"/>
      <c r="E7" s="9"/>
    </row>
    <row r="8" spans="1:13" ht="22.5" customHeight="1" x14ac:dyDescent="0.2">
      <c r="A8" s="10" t="s">
        <v>5</v>
      </c>
      <c r="B8" s="11" t="s">
        <v>6</v>
      </c>
      <c r="C8" s="12" t="s">
        <v>78</v>
      </c>
      <c r="D8" s="12" t="s">
        <v>79</v>
      </c>
      <c r="E8" s="12" t="s">
        <v>80</v>
      </c>
      <c r="F8" s="12" t="s">
        <v>7</v>
      </c>
      <c r="G8" s="12" t="s">
        <v>59</v>
      </c>
    </row>
    <row r="9" spans="1:13" x14ac:dyDescent="0.2">
      <c r="A9" s="108" t="s">
        <v>340</v>
      </c>
      <c r="B9" s="216" t="s">
        <v>341</v>
      </c>
      <c r="C9" s="33"/>
      <c r="D9" s="33"/>
      <c r="E9" s="33"/>
      <c r="F9" s="108"/>
      <c r="G9" s="108"/>
    </row>
    <row r="10" spans="1:13" ht="24" x14ac:dyDescent="0.2">
      <c r="A10" s="108" t="s">
        <v>466</v>
      </c>
      <c r="B10" s="216" t="s">
        <v>467</v>
      </c>
      <c r="C10" s="33">
        <f>C11</f>
        <v>37021740.270000003</v>
      </c>
      <c r="D10" s="33">
        <f>+D11</f>
        <v>79078779.680000007</v>
      </c>
      <c r="E10" s="33">
        <f t="shared" ref="E10:E12" si="0">D10-C10</f>
        <v>42057039.410000004</v>
      </c>
      <c r="F10" s="108"/>
      <c r="G10" s="108"/>
      <c r="M10" s="275"/>
    </row>
    <row r="11" spans="1:13" ht="24" x14ac:dyDescent="0.2">
      <c r="A11" s="108" t="s">
        <v>468</v>
      </c>
      <c r="B11" s="216" t="s">
        <v>467</v>
      </c>
      <c r="C11" s="33">
        <f>+C12</f>
        <v>37021740.270000003</v>
      </c>
      <c r="D11" s="33">
        <f>+D12</f>
        <v>79078779.680000007</v>
      </c>
      <c r="E11" s="33">
        <f t="shared" si="0"/>
        <v>42057039.410000004</v>
      </c>
      <c r="F11" s="108"/>
      <c r="G11" s="108"/>
    </row>
    <row r="12" spans="1:13" ht="24" x14ac:dyDescent="0.2">
      <c r="A12" s="108" t="s">
        <v>469</v>
      </c>
      <c r="B12" s="216" t="s">
        <v>467</v>
      </c>
      <c r="C12" s="33">
        <v>37021740.270000003</v>
      </c>
      <c r="D12" s="33">
        <v>79078779.680000007</v>
      </c>
      <c r="E12" s="33">
        <f t="shared" si="0"/>
        <v>42057039.410000004</v>
      </c>
      <c r="F12" s="108"/>
      <c r="G12" s="108"/>
      <c r="L12" s="275"/>
    </row>
    <row r="13" spans="1:13" x14ac:dyDescent="0.2">
      <c r="A13" s="110" t="s">
        <v>342</v>
      </c>
      <c r="B13" s="111" t="s">
        <v>343</v>
      </c>
      <c r="C13" s="33">
        <f>C14</f>
        <v>223636776.26999998</v>
      </c>
      <c r="D13" s="33">
        <f>D14</f>
        <v>262040618.54000002</v>
      </c>
      <c r="E13" s="33">
        <f t="shared" ref="E13:E31" si="1">D13-C13</f>
        <v>38403842.270000041</v>
      </c>
      <c r="F13" s="220"/>
      <c r="G13" s="222"/>
    </row>
    <row r="14" spans="1:13" x14ac:dyDescent="0.2">
      <c r="A14" s="110" t="s">
        <v>344</v>
      </c>
      <c r="B14" s="111" t="s">
        <v>343</v>
      </c>
      <c r="C14" s="33">
        <f t="shared" ref="C14:D14" si="2">C15</f>
        <v>223636776.26999998</v>
      </c>
      <c r="D14" s="33">
        <f t="shared" si="2"/>
        <v>262040618.54000002</v>
      </c>
      <c r="E14" s="33">
        <f t="shared" si="1"/>
        <v>38403842.270000041</v>
      </c>
      <c r="F14" s="220"/>
      <c r="G14" s="222"/>
      <c r="L14" s="275"/>
      <c r="M14" s="275"/>
    </row>
    <row r="15" spans="1:13" x14ac:dyDescent="0.2">
      <c r="A15" s="110" t="s">
        <v>345</v>
      </c>
      <c r="B15" s="111" t="s">
        <v>343</v>
      </c>
      <c r="C15" s="33">
        <f>SUM(C16:C20)</f>
        <v>223636776.26999998</v>
      </c>
      <c r="D15" s="33">
        <f>SUM(D16:D20)</f>
        <v>262040618.54000002</v>
      </c>
      <c r="E15" s="33">
        <f>D15-C15</f>
        <v>38403842.270000041</v>
      </c>
      <c r="F15" s="220"/>
      <c r="G15" s="222"/>
    </row>
    <row r="16" spans="1:13" ht="33.75" x14ac:dyDescent="0.2">
      <c r="A16" s="112" t="s">
        <v>423</v>
      </c>
      <c r="B16" s="113" t="s">
        <v>336</v>
      </c>
      <c r="C16" s="29">
        <v>9697418.75</v>
      </c>
      <c r="D16" s="29">
        <v>10042246.800000001</v>
      </c>
      <c r="E16" s="29">
        <f>D16-C16</f>
        <v>344828.05000000075</v>
      </c>
      <c r="F16" s="223" t="s">
        <v>343</v>
      </c>
      <c r="G16" s="224" t="s">
        <v>339</v>
      </c>
    </row>
    <row r="17" spans="1:8" ht="33.75" x14ac:dyDescent="0.2">
      <c r="A17" s="114" t="s">
        <v>424</v>
      </c>
      <c r="B17" s="15" t="s">
        <v>337</v>
      </c>
      <c r="C17" s="29">
        <v>222634500.61000001</v>
      </c>
      <c r="D17" s="29">
        <v>255772470.58000001</v>
      </c>
      <c r="E17" s="29">
        <f t="shared" ref="E17:E19" si="3">D17-C17</f>
        <v>33137969.969999999</v>
      </c>
      <c r="F17" s="223" t="s">
        <v>343</v>
      </c>
      <c r="G17" s="224" t="s">
        <v>339</v>
      </c>
    </row>
    <row r="18" spans="1:8" ht="33.75" x14ac:dyDescent="0.2">
      <c r="A18" s="114" t="s">
        <v>425</v>
      </c>
      <c r="B18" s="15" t="s">
        <v>338</v>
      </c>
      <c r="C18" s="29">
        <v>-6603423.1100000003</v>
      </c>
      <c r="D18" s="29">
        <v>-1785328.63</v>
      </c>
      <c r="E18" s="29">
        <f t="shared" si="3"/>
        <v>4818094.4800000004</v>
      </c>
      <c r="F18" s="223" t="s">
        <v>343</v>
      </c>
      <c r="G18" s="224" t="s">
        <v>339</v>
      </c>
    </row>
    <row r="19" spans="1:8" ht="33.75" x14ac:dyDescent="0.2">
      <c r="A19" s="114" t="s">
        <v>473</v>
      </c>
      <c r="B19" s="15" t="s">
        <v>470</v>
      </c>
      <c r="C19" s="29">
        <v>-7763149.9299999997</v>
      </c>
      <c r="D19" s="29">
        <v>-7763149.9299999997</v>
      </c>
      <c r="E19" s="29">
        <f t="shared" si="3"/>
        <v>0</v>
      </c>
      <c r="F19" s="223" t="s">
        <v>343</v>
      </c>
      <c r="G19" s="224" t="s">
        <v>339</v>
      </c>
    </row>
    <row r="20" spans="1:8" ht="45" x14ac:dyDescent="0.2">
      <c r="A20" s="114" t="s">
        <v>471</v>
      </c>
      <c r="B20" s="15" t="s">
        <v>472</v>
      </c>
      <c r="C20" s="29">
        <v>5671429.9500000002</v>
      </c>
      <c r="D20" s="29">
        <v>5774379.7199999997</v>
      </c>
      <c r="E20" s="29">
        <f>D20-C20</f>
        <v>102949.76999999955</v>
      </c>
      <c r="F20" s="223" t="s">
        <v>472</v>
      </c>
      <c r="G20" s="224" t="s">
        <v>339</v>
      </c>
    </row>
    <row r="21" spans="1:8" x14ac:dyDescent="0.2">
      <c r="A21" s="110" t="s">
        <v>346</v>
      </c>
      <c r="B21" s="111" t="s">
        <v>347</v>
      </c>
      <c r="C21" s="33">
        <f t="shared" ref="C21:D22" si="4">C22</f>
        <v>5138295.99</v>
      </c>
      <c r="D21" s="33">
        <f t="shared" si="4"/>
        <v>5138295.99</v>
      </c>
      <c r="E21" s="33">
        <f t="shared" si="1"/>
        <v>0</v>
      </c>
      <c r="F21" s="220"/>
      <c r="G21" s="217"/>
    </row>
    <row r="22" spans="1:8" x14ac:dyDescent="0.2">
      <c r="A22" s="110" t="s">
        <v>348</v>
      </c>
      <c r="B22" s="111" t="s">
        <v>349</v>
      </c>
      <c r="C22" s="33">
        <f t="shared" si="4"/>
        <v>5138295.99</v>
      </c>
      <c r="D22" s="33">
        <f t="shared" si="4"/>
        <v>5138295.99</v>
      </c>
      <c r="E22" s="33">
        <f t="shared" si="1"/>
        <v>0</v>
      </c>
      <c r="F22" s="220"/>
      <c r="G22" s="217"/>
    </row>
    <row r="23" spans="1:8" x14ac:dyDescent="0.2">
      <c r="A23" s="110" t="s">
        <v>350</v>
      </c>
      <c r="B23" s="111" t="s">
        <v>349</v>
      </c>
      <c r="C23" s="33">
        <f>SUM(C24:C25)</f>
        <v>5138295.99</v>
      </c>
      <c r="D23" s="33">
        <f>SUM(D24:D25)</f>
        <v>5138295.99</v>
      </c>
      <c r="E23" s="33">
        <f t="shared" si="1"/>
        <v>0</v>
      </c>
      <c r="F23" s="220"/>
      <c r="G23" s="217"/>
    </row>
    <row r="24" spans="1:8" x14ac:dyDescent="0.2">
      <c r="A24" s="114" t="s">
        <v>426</v>
      </c>
      <c r="B24" s="15" t="s">
        <v>336</v>
      </c>
      <c r="C24" s="29">
        <v>24000</v>
      </c>
      <c r="D24" s="29">
        <v>24000</v>
      </c>
      <c r="E24" s="29">
        <f t="shared" si="1"/>
        <v>0</v>
      </c>
      <c r="F24" s="141"/>
      <c r="G24" s="14"/>
    </row>
    <row r="25" spans="1:8" x14ac:dyDescent="0.2">
      <c r="A25" s="114" t="s">
        <v>474</v>
      </c>
      <c r="B25" s="15" t="s">
        <v>470</v>
      </c>
      <c r="C25" s="29">
        <v>5114295.99</v>
      </c>
      <c r="D25" s="29">
        <v>5114295.99</v>
      </c>
      <c r="E25" s="29">
        <f t="shared" si="1"/>
        <v>0</v>
      </c>
      <c r="F25" s="266"/>
      <c r="G25" s="267"/>
    </row>
    <row r="26" spans="1:8" ht="24" x14ac:dyDescent="0.2">
      <c r="A26" s="108" t="s">
        <v>351</v>
      </c>
      <c r="B26" s="109" t="s">
        <v>352</v>
      </c>
      <c r="C26" s="33">
        <f t="shared" ref="C26:D27" si="5">C27</f>
        <v>2756306.6000000006</v>
      </c>
      <c r="D26" s="33">
        <f t="shared" si="5"/>
        <v>2756306.6000000006</v>
      </c>
      <c r="E26" s="33">
        <f t="shared" si="1"/>
        <v>0</v>
      </c>
      <c r="F26" s="221"/>
      <c r="G26" s="218"/>
    </row>
    <row r="27" spans="1:8" x14ac:dyDescent="0.2">
      <c r="A27" s="108" t="s">
        <v>353</v>
      </c>
      <c r="B27" s="109" t="s">
        <v>354</v>
      </c>
      <c r="C27" s="33">
        <f t="shared" si="5"/>
        <v>2756306.6000000006</v>
      </c>
      <c r="D27" s="33">
        <f t="shared" si="5"/>
        <v>2756306.6000000006</v>
      </c>
      <c r="E27" s="33">
        <f t="shared" si="1"/>
        <v>0</v>
      </c>
      <c r="F27" s="221"/>
      <c r="G27" s="218"/>
    </row>
    <row r="28" spans="1:8" x14ac:dyDescent="0.2">
      <c r="A28" s="108" t="s">
        <v>355</v>
      </c>
      <c r="B28" s="109" t="s">
        <v>354</v>
      </c>
      <c r="C28" s="33">
        <f>SUM(C29:C31)</f>
        <v>2756306.6000000006</v>
      </c>
      <c r="D28" s="33">
        <f>SUM(D29:D31)</f>
        <v>2756306.6000000006</v>
      </c>
      <c r="E28" s="33">
        <f t="shared" si="1"/>
        <v>0</v>
      </c>
      <c r="F28" s="221"/>
      <c r="G28" s="218"/>
    </row>
    <row r="29" spans="1:8" x14ac:dyDescent="0.2">
      <c r="A29" s="114" t="s">
        <v>475</v>
      </c>
      <c r="B29" s="15" t="s">
        <v>336</v>
      </c>
      <c r="C29" s="29">
        <v>-388087.67</v>
      </c>
      <c r="D29" s="29">
        <v>-388087.67</v>
      </c>
      <c r="E29" s="29">
        <f t="shared" si="1"/>
        <v>0</v>
      </c>
      <c r="F29" s="268"/>
      <c r="G29" s="269"/>
    </row>
    <row r="30" spans="1:8" x14ac:dyDescent="0.2">
      <c r="A30" s="114" t="s">
        <v>447</v>
      </c>
      <c r="B30" s="15" t="s">
        <v>338</v>
      </c>
      <c r="C30" s="115">
        <v>-1696461.96</v>
      </c>
      <c r="D30" s="115">
        <v>-1696461.96</v>
      </c>
      <c r="E30" s="115">
        <f t="shared" si="1"/>
        <v>0</v>
      </c>
      <c r="F30" s="14"/>
      <c r="G30" s="14"/>
      <c r="H30" s="35"/>
    </row>
    <row r="31" spans="1:8" x14ac:dyDescent="0.2">
      <c r="A31" s="114" t="s">
        <v>510</v>
      </c>
      <c r="B31" s="15" t="s">
        <v>470</v>
      </c>
      <c r="C31" s="115">
        <v>4840856.2300000004</v>
      </c>
      <c r="D31" s="115">
        <v>4840856.2300000004</v>
      </c>
      <c r="E31" s="115">
        <f t="shared" si="1"/>
        <v>0</v>
      </c>
      <c r="F31" s="14"/>
      <c r="G31" s="14"/>
      <c r="H31" s="35"/>
    </row>
    <row r="32" spans="1:8" x14ac:dyDescent="0.2">
      <c r="A32" s="215"/>
      <c r="B32" s="219" t="s">
        <v>9</v>
      </c>
      <c r="C32" s="201">
        <f>C13+C21+C26+C10</f>
        <v>268553119.13</v>
      </c>
      <c r="D32" s="201">
        <f>D13+D21+D26+D10</f>
        <v>349014000.81000006</v>
      </c>
      <c r="E32" s="201">
        <f>E13+E21+E26+E10</f>
        <v>80460881.680000037</v>
      </c>
      <c r="F32" s="215"/>
      <c r="G32" s="215"/>
      <c r="H32" s="35"/>
    </row>
    <row r="33" spans="1:8" x14ac:dyDescent="0.2">
      <c r="A33" s="34"/>
      <c r="B33" s="34"/>
      <c r="C33" s="34"/>
      <c r="D33" s="35"/>
      <c r="E33" s="35"/>
      <c r="F33" s="35"/>
      <c r="G33" s="35"/>
      <c r="H33" s="35"/>
    </row>
    <row r="34" spans="1:8" x14ac:dyDescent="0.2">
      <c r="A34" s="257"/>
      <c r="B34" s="257"/>
      <c r="C34" s="257"/>
      <c r="D34" s="35"/>
      <c r="E34" s="290"/>
      <c r="F34" s="35"/>
      <c r="G34" s="35"/>
      <c r="H34" s="35"/>
    </row>
    <row r="35" spans="1:8" x14ac:dyDescent="0.2">
      <c r="A35" s="257"/>
      <c r="B35" s="257"/>
      <c r="C35" s="257"/>
      <c r="D35" s="35"/>
      <c r="E35" s="35"/>
      <c r="F35" s="35"/>
      <c r="G35" s="35"/>
      <c r="H35" s="35"/>
    </row>
    <row r="36" spans="1:8" x14ac:dyDescent="0.2">
      <c r="A36" s="257"/>
      <c r="B36" s="257"/>
      <c r="C36" s="257"/>
      <c r="D36" s="35"/>
      <c r="E36" s="35"/>
      <c r="F36" s="35"/>
      <c r="G36" s="35"/>
      <c r="H36" s="35"/>
    </row>
    <row r="37" spans="1:8" x14ac:dyDescent="0.2">
      <c r="A37" s="257"/>
      <c r="B37" s="257"/>
      <c r="C37" s="257"/>
      <c r="D37" s="35"/>
      <c r="E37" s="35"/>
      <c r="F37" s="35"/>
      <c r="G37" s="35"/>
      <c r="H37" s="35"/>
    </row>
    <row r="38" spans="1:8" x14ac:dyDescent="0.2">
      <c r="A38" s="257"/>
      <c r="B38" s="257"/>
      <c r="C38" s="257"/>
      <c r="D38" s="35"/>
      <c r="E38" s="35"/>
      <c r="F38" s="35"/>
      <c r="G38" s="35"/>
      <c r="H38" s="35"/>
    </row>
    <row r="39" spans="1:8" x14ac:dyDescent="0.2">
      <c r="A39" s="257"/>
      <c r="B39" s="257"/>
      <c r="C39" s="257"/>
      <c r="D39" s="35"/>
      <c r="E39" s="35"/>
      <c r="F39" s="35"/>
      <c r="G39" s="35"/>
      <c r="H39" s="35"/>
    </row>
    <row r="40" spans="1:8" x14ac:dyDescent="0.2">
      <c r="A40" s="257"/>
      <c r="B40" s="257"/>
      <c r="C40" s="257"/>
      <c r="D40" s="35"/>
      <c r="E40" s="35"/>
      <c r="F40" s="35"/>
      <c r="G40" s="35"/>
      <c r="H40" s="35"/>
    </row>
    <row r="41" spans="1:8" x14ac:dyDescent="0.2">
      <c r="A41" s="257"/>
      <c r="B41" s="257"/>
      <c r="C41" s="257"/>
      <c r="D41" s="35"/>
      <c r="E41" s="35"/>
      <c r="F41" s="35"/>
      <c r="G41" s="35"/>
      <c r="H41" s="35"/>
    </row>
    <row r="42" spans="1:8" x14ac:dyDescent="0.2">
      <c r="A42" s="257"/>
      <c r="B42" s="257"/>
      <c r="C42" s="257"/>
      <c r="D42" s="35"/>
      <c r="E42" s="35"/>
      <c r="F42" s="35"/>
      <c r="G42" s="35"/>
      <c r="H42" s="35"/>
    </row>
    <row r="43" spans="1:8" x14ac:dyDescent="0.2">
      <c r="A43" s="257"/>
      <c r="B43" s="257"/>
      <c r="C43" s="257"/>
      <c r="D43" s="35"/>
      <c r="E43" s="35"/>
      <c r="F43" s="35"/>
      <c r="G43" s="35"/>
      <c r="H43" s="35"/>
    </row>
    <row r="44" spans="1:8" x14ac:dyDescent="0.2">
      <c r="A44" s="257"/>
      <c r="B44" s="257"/>
      <c r="C44" s="257"/>
      <c r="D44" s="35"/>
      <c r="E44" s="35"/>
      <c r="F44" s="35"/>
      <c r="G44" s="35"/>
      <c r="H44" s="35"/>
    </row>
    <row r="45" spans="1:8" x14ac:dyDescent="0.2">
      <c r="A45" s="257"/>
      <c r="B45" s="257"/>
      <c r="C45" s="257"/>
      <c r="D45" s="35"/>
      <c r="E45" s="35"/>
      <c r="F45" s="35"/>
      <c r="G45" s="35"/>
      <c r="H45" s="35"/>
    </row>
    <row r="46" spans="1:8" x14ac:dyDescent="0.2">
      <c r="A46" s="257"/>
      <c r="B46" s="257"/>
      <c r="C46" s="257"/>
      <c r="D46" s="35"/>
      <c r="E46" s="35"/>
      <c r="F46" s="35"/>
      <c r="G46" s="35"/>
      <c r="H46" s="35"/>
    </row>
    <row r="47" spans="1:8" x14ac:dyDescent="0.2">
      <c r="A47" s="257"/>
      <c r="B47" s="257"/>
      <c r="C47" s="257"/>
      <c r="D47" s="35"/>
      <c r="E47" s="35"/>
      <c r="F47" s="35"/>
      <c r="G47" s="35"/>
      <c r="H47" s="35"/>
    </row>
    <row r="48" spans="1:8" x14ac:dyDescent="0.2">
      <c r="A48" s="257"/>
      <c r="B48" s="257"/>
      <c r="C48" s="257"/>
      <c r="D48" s="35"/>
      <c r="E48" s="35"/>
      <c r="F48" s="35"/>
      <c r="G48" s="35"/>
      <c r="H48" s="35"/>
    </row>
    <row r="49" spans="1:8" x14ac:dyDescent="0.2">
      <c r="A49" s="257"/>
      <c r="B49" s="257"/>
      <c r="C49" s="257"/>
      <c r="D49" s="35"/>
      <c r="E49" s="35"/>
      <c r="F49" s="35"/>
      <c r="G49" s="35"/>
      <c r="H49" s="35"/>
    </row>
    <row r="50" spans="1:8" x14ac:dyDescent="0.2">
      <c r="A50" s="257"/>
      <c r="B50" s="257"/>
      <c r="C50" s="257"/>
      <c r="D50" s="35"/>
      <c r="E50" s="35"/>
      <c r="F50" s="35"/>
      <c r="G50" s="35"/>
      <c r="H50" s="35"/>
    </row>
    <row r="51" spans="1:8" x14ac:dyDescent="0.2">
      <c r="A51" s="257"/>
      <c r="B51" s="257"/>
      <c r="C51" s="257"/>
      <c r="D51" s="35"/>
      <c r="E51" s="35"/>
      <c r="F51" s="35"/>
      <c r="G51" s="35"/>
      <c r="H51" s="35"/>
    </row>
    <row r="52" spans="1:8" x14ac:dyDescent="0.2">
      <c r="A52" s="257"/>
      <c r="B52" s="257"/>
      <c r="C52" s="257"/>
      <c r="D52" s="35"/>
      <c r="E52" s="35"/>
      <c r="F52" s="35"/>
      <c r="G52" s="35"/>
      <c r="H52" s="35"/>
    </row>
    <row r="53" spans="1:8" x14ac:dyDescent="0.2">
      <c r="A53" s="257"/>
      <c r="B53" s="257"/>
      <c r="C53" s="257"/>
      <c r="D53" s="35"/>
      <c r="E53" s="35"/>
      <c r="F53" s="35"/>
      <c r="G53" s="35"/>
      <c r="H53" s="35"/>
    </row>
    <row r="54" spans="1:8" x14ac:dyDescent="0.2">
      <c r="A54" s="257"/>
      <c r="B54" s="257"/>
      <c r="C54" s="257"/>
      <c r="D54" s="35"/>
      <c r="E54" s="35"/>
      <c r="F54" s="35"/>
      <c r="G54" s="35"/>
      <c r="H54" s="35"/>
    </row>
    <row r="55" spans="1:8" x14ac:dyDescent="0.2">
      <c r="A55" s="257"/>
      <c r="B55" s="257"/>
      <c r="C55" s="257"/>
      <c r="D55" s="35"/>
      <c r="E55" s="35"/>
      <c r="F55" s="35"/>
      <c r="G55" s="35"/>
      <c r="H55" s="35"/>
    </row>
    <row r="56" spans="1:8" x14ac:dyDescent="0.2">
      <c r="A56" s="257"/>
      <c r="B56" s="257"/>
      <c r="C56" s="257"/>
      <c r="D56" s="35"/>
      <c r="E56" s="35"/>
      <c r="F56" s="35"/>
      <c r="G56" s="35"/>
      <c r="H56" s="35"/>
    </row>
    <row r="57" spans="1:8" x14ac:dyDescent="0.2">
      <c r="A57" s="257"/>
      <c r="B57" s="257"/>
      <c r="C57" s="257"/>
      <c r="D57" s="35"/>
      <c r="E57" s="35"/>
      <c r="F57" s="35"/>
      <c r="G57" s="35"/>
      <c r="H57" s="35"/>
    </row>
    <row r="58" spans="1:8" x14ac:dyDescent="0.2">
      <c r="A58" s="257"/>
      <c r="B58" s="257"/>
      <c r="C58" s="257"/>
      <c r="D58" s="35"/>
      <c r="E58" s="35"/>
      <c r="F58" s="35"/>
      <c r="G58" s="35"/>
      <c r="H58" s="35"/>
    </row>
    <row r="59" spans="1:8" x14ac:dyDescent="0.2">
      <c r="A59" s="257"/>
      <c r="B59" s="257"/>
      <c r="C59" s="257"/>
      <c r="D59" s="35"/>
      <c r="E59" s="35"/>
      <c r="F59" s="35"/>
      <c r="G59" s="35"/>
      <c r="H59" s="35"/>
    </row>
    <row r="60" spans="1:8" x14ac:dyDescent="0.2">
      <c r="A60" s="35"/>
      <c r="B60" s="35"/>
      <c r="C60" s="35"/>
      <c r="D60" s="35"/>
      <c r="E60" s="35"/>
      <c r="F60" s="35"/>
      <c r="G60" s="35"/>
      <c r="H60" s="36"/>
    </row>
    <row r="61" spans="1:8" x14ac:dyDescent="0.2">
      <c r="A61" s="35"/>
      <c r="B61" s="35"/>
      <c r="C61" s="35"/>
      <c r="D61" s="35"/>
      <c r="E61" s="35"/>
      <c r="F61" s="35"/>
      <c r="G61" s="35"/>
      <c r="H61" s="36"/>
    </row>
    <row r="62" spans="1:8" x14ac:dyDescent="0.2">
      <c r="A62" s="35"/>
      <c r="B62" s="35"/>
      <c r="C62" s="35"/>
      <c r="D62" s="35"/>
      <c r="E62" s="35"/>
      <c r="F62" s="35"/>
      <c r="G62" s="35"/>
      <c r="H62" s="36"/>
    </row>
    <row r="63" spans="1:8" x14ac:dyDescent="0.2">
      <c r="A63" s="36"/>
      <c r="B63" s="36"/>
      <c r="C63" s="36"/>
      <c r="D63" s="36"/>
      <c r="E63" s="36"/>
      <c r="F63" s="36"/>
      <c r="G63" s="36"/>
    </row>
    <row r="64" spans="1:8" x14ac:dyDescent="0.2">
      <c r="A64" s="36"/>
      <c r="B64" s="36"/>
      <c r="C64" s="36"/>
      <c r="D64" s="36"/>
      <c r="E64" s="36"/>
      <c r="F64" s="36"/>
      <c r="G64" s="36"/>
    </row>
    <row r="65" spans="1:7" x14ac:dyDescent="0.2">
      <c r="A65" s="36"/>
      <c r="B65" s="36"/>
      <c r="C65" s="36"/>
      <c r="D65" s="36"/>
      <c r="E65" s="36"/>
      <c r="F65" s="36"/>
      <c r="G65" s="36"/>
    </row>
    <row r="66" spans="1:7" x14ac:dyDescent="0.2">
      <c r="A66" s="37"/>
      <c r="B66" s="116"/>
      <c r="C66" s="117"/>
      <c r="D66" s="118"/>
      <c r="E66" s="118"/>
      <c r="F66" s="37"/>
      <c r="G66" s="37"/>
    </row>
    <row r="67" spans="1:7" x14ac:dyDescent="0.2">
      <c r="A67" s="37"/>
      <c r="B67" s="116"/>
      <c r="C67" s="117"/>
      <c r="D67" s="118"/>
      <c r="E67" s="118"/>
      <c r="F67" s="37"/>
      <c r="G67" s="37"/>
    </row>
    <row r="68" spans="1:7" x14ac:dyDescent="0.2">
      <c r="A68" s="37"/>
      <c r="B68" s="116"/>
      <c r="C68" s="117"/>
      <c r="D68" s="118"/>
      <c r="E68" s="118"/>
      <c r="F68" s="37"/>
      <c r="G68" s="37"/>
    </row>
    <row r="69" spans="1:7" x14ac:dyDescent="0.2">
      <c r="A69" s="37"/>
      <c r="B69" s="116"/>
      <c r="C69" s="117"/>
      <c r="D69" s="118"/>
      <c r="E69" s="118"/>
      <c r="F69" s="37"/>
      <c r="G69" s="37"/>
    </row>
    <row r="70" spans="1:7" ht="15" customHeight="1" x14ac:dyDescent="0.2">
      <c r="A70" s="37"/>
      <c r="B70" s="116"/>
      <c r="C70" s="117"/>
      <c r="D70" s="118"/>
      <c r="E70" s="118"/>
      <c r="F70" s="37"/>
      <c r="G70" s="37"/>
    </row>
    <row r="71" spans="1:7" ht="15" customHeight="1" x14ac:dyDescent="0.2">
      <c r="A71" s="37"/>
      <c r="B71" s="119"/>
      <c r="C71" s="119"/>
      <c r="D71" s="119"/>
      <c r="E71" s="119"/>
      <c r="F71" s="37"/>
      <c r="G71" s="37"/>
    </row>
    <row r="72" spans="1:7" ht="15" customHeight="1" x14ac:dyDescent="0.2">
      <c r="A72" s="323" t="s">
        <v>28</v>
      </c>
      <c r="B72" s="324"/>
      <c r="C72" s="324"/>
      <c r="D72" s="324"/>
      <c r="E72" s="324"/>
      <c r="F72" s="324"/>
      <c r="G72" s="325"/>
    </row>
    <row r="73" spans="1:7" ht="15" customHeight="1" x14ac:dyDescent="0.2">
      <c r="A73" s="305" t="s">
        <v>379</v>
      </c>
      <c r="B73" s="306"/>
      <c r="C73" s="306"/>
      <c r="D73" s="306"/>
      <c r="E73" s="306"/>
      <c r="F73" s="306"/>
      <c r="G73" s="337"/>
    </row>
    <row r="74" spans="1:7" ht="15" customHeight="1" x14ac:dyDescent="0.2">
      <c r="A74" s="307" t="s">
        <v>380</v>
      </c>
      <c r="B74" s="308"/>
      <c r="C74" s="308"/>
      <c r="D74" s="308"/>
      <c r="E74" s="308"/>
      <c r="F74" s="308"/>
      <c r="G74" s="338"/>
    </row>
    <row r="75" spans="1:7" ht="25.5" customHeight="1" x14ac:dyDescent="0.2">
      <c r="A75" s="366" t="s">
        <v>381</v>
      </c>
      <c r="B75" s="367"/>
      <c r="C75" s="367"/>
      <c r="D75" s="367"/>
      <c r="E75" s="367"/>
      <c r="F75" s="367"/>
      <c r="G75" s="368"/>
    </row>
    <row r="76" spans="1:7" ht="15" customHeight="1" x14ac:dyDescent="0.2">
      <c r="A76" s="307" t="s">
        <v>382</v>
      </c>
      <c r="B76" s="308"/>
      <c r="C76" s="308"/>
      <c r="D76" s="308"/>
      <c r="E76" s="308"/>
      <c r="F76" s="308"/>
      <c r="G76" s="338"/>
    </row>
    <row r="77" spans="1:7" x14ac:dyDescent="0.2">
      <c r="A77" s="307" t="s">
        <v>383</v>
      </c>
      <c r="B77" s="308"/>
      <c r="C77" s="308"/>
      <c r="D77" s="308"/>
      <c r="E77" s="308"/>
      <c r="F77" s="308"/>
      <c r="G77" s="338"/>
    </row>
    <row r="78" spans="1:7" x14ac:dyDescent="0.2">
      <c r="A78" s="307" t="s">
        <v>384</v>
      </c>
      <c r="B78" s="308"/>
      <c r="C78" s="308"/>
      <c r="D78" s="308"/>
      <c r="E78" s="308"/>
      <c r="F78" s="308"/>
      <c r="G78" s="338"/>
    </row>
    <row r="79" spans="1:7" x14ac:dyDescent="0.2">
      <c r="A79" s="311" t="s">
        <v>385</v>
      </c>
      <c r="B79" s="312"/>
      <c r="C79" s="312"/>
      <c r="D79" s="312"/>
      <c r="E79" s="312"/>
      <c r="F79" s="312"/>
      <c r="G79" s="363"/>
    </row>
  </sheetData>
  <protectedRanges>
    <protectedRange sqref="B66:D70 F21:G23 F26:G29 B9:E9 B16:B32 C13:E32" name="Rango1_1"/>
    <protectedRange sqref="B13:B15 F13:G20" name="Rango1_1_1_1"/>
    <protectedRange sqref="C10:E12" name="Rango1_1_1"/>
  </protectedRanges>
  <mergeCells count="15">
    <mergeCell ref="A7:B7"/>
    <mergeCell ref="F1:G1"/>
    <mergeCell ref="A2:G2"/>
    <mergeCell ref="A3:G3"/>
    <mergeCell ref="A4:G4"/>
    <mergeCell ref="A6:G6"/>
    <mergeCell ref="A5:G5"/>
    <mergeCell ref="A78:G78"/>
    <mergeCell ref="A79:G79"/>
    <mergeCell ref="A72:G72"/>
    <mergeCell ref="A73:G73"/>
    <mergeCell ref="A74:G74"/>
    <mergeCell ref="A75:G75"/>
    <mergeCell ref="A76:G76"/>
    <mergeCell ref="A77:G77"/>
  </mergeCells>
  <printOptions horizontalCentered="1"/>
  <pageMargins left="0.59055118110236227" right="0.59055118110236227" top="0.98425196850393704" bottom="0.59055118110236227" header="0.31496062992125984" footer="0.31496062992125984"/>
  <pageSetup scale="70" orientation="landscape" r:id="rId1"/>
  <headerFooter>
    <oddFooter>&amp;C&amp;P de &amp;N</oddFooter>
  </headerFooter>
  <rowBreaks count="2" manualBreakCount="2">
    <brk id="25" max="6" man="1"/>
    <brk id="66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5"/>
  <sheetViews>
    <sheetView tabSelected="1" view="pageBreakPreview" topLeftCell="A49" zoomScale="60" zoomScaleNormal="115" workbookViewId="0">
      <selection activeCell="C19" sqref="C19"/>
    </sheetView>
  </sheetViews>
  <sheetFormatPr baseColWidth="10" defaultRowHeight="14.25" x14ac:dyDescent="0.2"/>
  <cols>
    <col min="1" max="1" width="49.140625" style="48" customWidth="1"/>
    <col min="2" max="2" width="49.5703125" style="48" customWidth="1"/>
    <col min="3" max="3" width="19" style="48" customWidth="1"/>
    <col min="4" max="4" width="18.85546875" style="48" customWidth="1"/>
    <col min="5" max="16384" width="11.42578125" style="48"/>
  </cols>
  <sheetData>
    <row r="1" spans="1:4" x14ac:dyDescent="0.2">
      <c r="A1" s="47"/>
      <c r="B1" s="47"/>
      <c r="C1" s="47"/>
      <c r="D1" s="49" t="s">
        <v>83</v>
      </c>
    </row>
    <row r="2" spans="1:4" x14ac:dyDescent="0.2">
      <c r="A2" s="296" t="s">
        <v>492</v>
      </c>
      <c r="B2" s="296"/>
      <c r="C2" s="296"/>
      <c r="D2" s="296"/>
    </row>
    <row r="3" spans="1:4" ht="15.75" customHeight="1" x14ac:dyDescent="0.2">
      <c r="A3" s="371" t="s">
        <v>0</v>
      </c>
      <c r="B3" s="371"/>
      <c r="C3" s="371"/>
      <c r="D3" s="371"/>
    </row>
    <row r="4" spans="1:4" x14ac:dyDescent="0.2">
      <c r="A4" s="371" t="s">
        <v>84</v>
      </c>
      <c r="B4" s="371"/>
      <c r="C4" s="371"/>
      <c r="D4" s="371"/>
    </row>
    <row r="5" spans="1:4" x14ac:dyDescent="0.2">
      <c r="A5" s="371" t="s">
        <v>486</v>
      </c>
      <c r="B5" s="371"/>
      <c r="C5" s="371"/>
      <c r="D5" s="371"/>
    </row>
    <row r="6" spans="1:4" x14ac:dyDescent="0.2">
      <c r="A6" s="372" t="s">
        <v>3</v>
      </c>
      <c r="B6" s="372"/>
      <c r="C6" s="372"/>
      <c r="D6" s="372"/>
    </row>
    <row r="7" spans="1:4" x14ac:dyDescent="0.2">
      <c r="A7" s="373" t="s">
        <v>85</v>
      </c>
      <c r="B7" s="373"/>
      <c r="C7" s="79"/>
      <c r="D7" s="79"/>
    </row>
    <row r="8" spans="1:4" ht="22.5" customHeight="1" x14ac:dyDescent="0.2">
      <c r="A8" s="80" t="s">
        <v>5</v>
      </c>
      <c r="B8" s="81" t="s">
        <v>86</v>
      </c>
      <c r="C8" s="82">
        <v>2025</v>
      </c>
      <c r="D8" s="82">
        <v>2024</v>
      </c>
    </row>
    <row r="9" spans="1:4" s="50" customFormat="1" ht="21" customHeight="1" x14ac:dyDescent="0.25">
      <c r="A9" s="369" t="s">
        <v>87</v>
      </c>
      <c r="B9" s="370"/>
      <c r="C9" s="83">
        <f>C10+C13+C16</f>
        <v>528948.83000000007</v>
      </c>
      <c r="D9" s="271">
        <f>D10</f>
        <v>0</v>
      </c>
    </row>
    <row r="10" spans="1:4" x14ac:dyDescent="0.2">
      <c r="A10" s="225" t="s">
        <v>427</v>
      </c>
      <c r="B10" s="225" t="s">
        <v>336</v>
      </c>
      <c r="C10" s="226">
        <f>+C11</f>
        <v>442736.31</v>
      </c>
      <c r="D10" s="226">
        <f>+D11</f>
        <v>0</v>
      </c>
    </row>
    <row r="11" spans="1:4" x14ac:dyDescent="0.2">
      <c r="A11" s="84" t="s">
        <v>511</v>
      </c>
      <c r="B11" s="84" t="s">
        <v>513</v>
      </c>
      <c r="C11" s="86">
        <f>C12</f>
        <v>442736.31</v>
      </c>
      <c r="D11" s="86">
        <f>D12</f>
        <v>0</v>
      </c>
    </row>
    <row r="12" spans="1:4" x14ac:dyDescent="0.2">
      <c r="A12" s="291" t="s">
        <v>512</v>
      </c>
      <c r="B12" s="85" t="s">
        <v>428</v>
      </c>
      <c r="C12" s="88">
        <v>442736.31</v>
      </c>
      <c r="D12" s="294">
        <v>0</v>
      </c>
    </row>
    <row r="13" spans="1:4" x14ac:dyDescent="0.2">
      <c r="A13" s="292" t="s">
        <v>514</v>
      </c>
      <c r="B13" s="293" t="s">
        <v>470</v>
      </c>
      <c r="C13" s="228">
        <f>+C14</f>
        <v>66212.52</v>
      </c>
      <c r="D13" s="228">
        <f>+D14</f>
        <v>0</v>
      </c>
    </row>
    <row r="14" spans="1:4" x14ac:dyDescent="0.2">
      <c r="A14" s="84" t="s">
        <v>515</v>
      </c>
      <c r="B14" s="84" t="s">
        <v>513</v>
      </c>
      <c r="C14" s="86">
        <f>C15</f>
        <v>66212.52</v>
      </c>
      <c r="D14" s="86">
        <f>D15</f>
        <v>0</v>
      </c>
    </row>
    <row r="15" spans="1:4" x14ac:dyDescent="0.2">
      <c r="A15" s="85" t="s">
        <v>516</v>
      </c>
      <c r="B15" s="87" t="s">
        <v>517</v>
      </c>
      <c r="C15" s="88">
        <v>66212.52</v>
      </c>
      <c r="D15" s="294">
        <v>0</v>
      </c>
    </row>
    <row r="16" spans="1:4" x14ac:dyDescent="0.2">
      <c r="A16" s="292" t="s">
        <v>518</v>
      </c>
      <c r="B16" s="292" t="s">
        <v>336</v>
      </c>
      <c r="C16" s="228">
        <f>+C17</f>
        <v>20000</v>
      </c>
      <c r="D16" s="228">
        <f>+D17</f>
        <v>0</v>
      </c>
    </row>
    <row r="17" spans="1:4" x14ac:dyDescent="0.2">
      <c r="A17" s="84" t="s">
        <v>519</v>
      </c>
      <c r="B17" s="84" t="s">
        <v>513</v>
      </c>
      <c r="C17" s="86">
        <f>C18</f>
        <v>20000</v>
      </c>
      <c r="D17" s="86">
        <f>D18</f>
        <v>0</v>
      </c>
    </row>
    <row r="18" spans="1:4" x14ac:dyDescent="0.2">
      <c r="A18" s="85" t="s">
        <v>520</v>
      </c>
      <c r="B18" s="87" t="s">
        <v>517</v>
      </c>
      <c r="C18" s="88">
        <v>20000</v>
      </c>
      <c r="D18" s="272">
        <v>0</v>
      </c>
    </row>
    <row r="19" spans="1:4" x14ac:dyDescent="0.2">
      <c r="A19" s="369" t="s">
        <v>356</v>
      </c>
      <c r="B19" s="370"/>
      <c r="C19" s="89">
        <f>+C30+C36+C20+C43</f>
        <v>56568191.75</v>
      </c>
      <c r="D19" s="273">
        <f>+D30+D36+D20+D43</f>
        <v>4334118.2299999995</v>
      </c>
    </row>
    <row r="20" spans="1:4" x14ac:dyDescent="0.2">
      <c r="A20" s="295" t="s">
        <v>429</v>
      </c>
      <c r="B20" s="295" t="s">
        <v>336</v>
      </c>
      <c r="C20" s="226">
        <f>+C21+C24+C28</f>
        <v>1157623.1599999999</v>
      </c>
      <c r="D20" s="226">
        <v>18925.100000000002</v>
      </c>
    </row>
    <row r="21" spans="1:4" x14ac:dyDescent="0.2">
      <c r="A21" s="292" t="s">
        <v>476</v>
      </c>
      <c r="B21" s="292" t="s">
        <v>477</v>
      </c>
      <c r="C21" s="91">
        <f>SUM(C22:C23)</f>
        <v>61.18</v>
      </c>
      <c r="D21" s="91">
        <v>61.18</v>
      </c>
    </row>
    <row r="22" spans="1:4" x14ac:dyDescent="0.2">
      <c r="A22" s="92" t="s">
        <v>478</v>
      </c>
      <c r="B22" s="92" t="s">
        <v>480</v>
      </c>
      <c r="C22" s="96">
        <v>44.58</v>
      </c>
      <c r="D22" s="96">
        <v>44.58</v>
      </c>
    </row>
    <row r="23" spans="1:4" x14ac:dyDescent="0.2">
      <c r="A23" s="92" t="s">
        <v>479</v>
      </c>
      <c r="B23" s="92" t="s">
        <v>481</v>
      </c>
      <c r="C23" s="96">
        <v>16.600000000000001</v>
      </c>
      <c r="D23" s="96">
        <v>16.600000000000001</v>
      </c>
    </row>
    <row r="24" spans="1:4" x14ac:dyDescent="0.2">
      <c r="A24" s="84" t="s">
        <v>430</v>
      </c>
      <c r="B24" s="84" t="s">
        <v>420</v>
      </c>
      <c r="C24" s="91">
        <f>SUM(C25:C27)</f>
        <v>953173.79999999993</v>
      </c>
      <c r="D24" s="91">
        <v>18863.920000000002</v>
      </c>
    </row>
    <row r="25" spans="1:4" x14ac:dyDescent="0.2">
      <c r="A25" s="92" t="s">
        <v>431</v>
      </c>
      <c r="B25" s="92" t="s">
        <v>432</v>
      </c>
      <c r="C25" s="93">
        <v>12.36</v>
      </c>
      <c r="D25" s="93">
        <v>12.36</v>
      </c>
    </row>
    <row r="26" spans="1:4" x14ac:dyDescent="0.2">
      <c r="A26" s="92" t="s">
        <v>433</v>
      </c>
      <c r="B26" s="92" t="s">
        <v>434</v>
      </c>
      <c r="C26" s="93">
        <v>953161.44</v>
      </c>
      <c r="D26" s="93">
        <v>16028.94</v>
      </c>
    </row>
    <row r="27" spans="1:4" x14ac:dyDescent="0.2">
      <c r="A27" s="92" t="s">
        <v>435</v>
      </c>
      <c r="B27" s="92" t="s">
        <v>436</v>
      </c>
      <c r="C27" s="93">
        <v>0</v>
      </c>
      <c r="D27" s="93">
        <v>2822.62</v>
      </c>
    </row>
    <row r="28" spans="1:4" x14ac:dyDescent="0.2">
      <c r="A28" s="84" t="s">
        <v>521</v>
      </c>
      <c r="B28" s="84" t="s">
        <v>513</v>
      </c>
      <c r="C28" s="91">
        <f>C29</f>
        <v>204388.18</v>
      </c>
      <c r="D28" s="91">
        <v>18863.920000000002</v>
      </c>
    </row>
    <row r="29" spans="1:4" x14ac:dyDescent="0.2">
      <c r="A29" s="92" t="s">
        <v>522</v>
      </c>
      <c r="B29" s="92" t="s">
        <v>523</v>
      </c>
      <c r="C29" s="96">
        <v>204388.18</v>
      </c>
      <c r="D29" s="96">
        <v>0</v>
      </c>
    </row>
    <row r="30" spans="1:4" ht="24" x14ac:dyDescent="0.2">
      <c r="A30" s="227" t="s">
        <v>437</v>
      </c>
      <c r="B30" s="227" t="s">
        <v>357</v>
      </c>
      <c r="C30" s="228">
        <f>C31+C34</f>
        <v>47697235.75</v>
      </c>
      <c r="D30" s="228">
        <v>4287145.38</v>
      </c>
    </row>
    <row r="31" spans="1:4" x14ac:dyDescent="0.2">
      <c r="A31" s="84" t="s">
        <v>438</v>
      </c>
      <c r="B31" s="84" t="s">
        <v>420</v>
      </c>
      <c r="C31" s="91">
        <f>SUM(C32:C33)</f>
        <v>91887.34</v>
      </c>
      <c r="D31" s="91">
        <v>4287145.38</v>
      </c>
    </row>
    <row r="32" spans="1:4" x14ac:dyDescent="0.2">
      <c r="A32" s="92" t="s">
        <v>439</v>
      </c>
      <c r="B32" s="97" t="s">
        <v>441</v>
      </c>
      <c r="C32" s="93">
        <v>79499.259999999995</v>
      </c>
      <c r="D32" s="93">
        <v>4275828.24</v>
      </c>
    </row>
    <row r="33" spans="1:4" x14ac:dyDescent="0.2">
      <c r="A33" s="92" t="s">
        <v>440</v>
      </c>
      <c r="B33" s="97" t="s">
        <v>442</v>
      </c>
      <c r="C33" s="93">
        <v>12388.08</v>
      </c>
      <c r="D33" s="93">
        <v>11317.14</v>
      </c>
    </row>
    <row r="34" spans="1:4" x14ac:dyDescent="0.2">
      <c r="A34" s="84" t="s">
        <v>524</v>
      </c>
      <c r="B34" s="84" t="s">
        <v>513</v>
      </c>
      <c r="C34" s="91">
        <f>SUM(C35)</f>
        <v>47605348.409999996</v>
      </c>
      <c r="D34" s="91">
        <v>4287145.38</v>
      </c>
    </row>
    <row r="35" spans="1:4" x14ac:dyDescent="0.2">
      <c r="A35" s="92" t="s">
        <v>525</v>
      </c>
      <c r="B35" s="97" t="s">
        <v>526</v>
      </c>
      <c r="C35" s="93">
        <v>47605348.409999996</v>
      </c>
      <c r="D35" s="93">
        <v>0</v>
      </c>
    </row>
    <row r="36" spans="1:4" x14ac:dyDescent="0.2">
      <c r="A36" s="227" t="s">
        <v>443</v>
      </c>
      <c r="B36" s="227" t="s">
        <v>358</v>
      </c>
      <c r="C36" s="228">
        <f>+C39+C37+C41</f>
        <v>7430575.9800000004</v>
      </c>
      <c r="D36" s="228">
        <v>28047.75</v>
      </c>
    </row>
    <row r="37" spans="1:4" x14ac:dyDescent="0.2">
      <c r="A37" s="227" t="s">
        <v>482</v>
      </c>
      <c r="B37" s="227" t="s">
        <v>477</v>
      </c>
      <c r="C37" s="91">
        <f>C38</f>
        <v>2505.79</v>
      </c>
      <c r="D37" s="91">
        <v>2505.79</v>
      </c>
    </row>
    <row r="38" spans="1:4" x14ac:dyDescent="0.2">
      <c r="A38" s="95" t="s">
        <v>484</v>
      </c>
      <c r="B38" s="97" t="s">
        <v>483</v>
      </c>
      <c r="C38" s="93">
        <v>2505.79</v>
      </c>
      <c r="D38" s="93">
        <v>2505.79</v>
      </c>
    </row>
    <row r="39" spans="1:4" x14ac:dyDescent="0.2">
      <c r="A39" s="94" t="s">
        <v>444</v>
      </c>
      <c r="B39" s="84" t="s">
        <v>420</v>
      </c>
      <c r="C39" s="91">
        <f>C40</f>
        <v>88406.04</v>
      </c>
      <c r="D39" s="91">
        <v>25541.96</v>
      </c>
    </row>
    <row r="40" spans="1:4" x14ac:dyDescent="0.2">
      <c r="A40" s="95" t="s">
        <v>445</v>
      </c>
      <c r="B40" s="263" t="s">
        <v>446</v>
      </c>
      <c r="C40" s="264">
        <v>88406.04</v>
      </c>
      <c r="D40" s="265">
        <v>25541.96</v>
      </c>
    </row>
    <row r="41" spans="1:4" x14ac:dyDescent="0.2">
      <c r="A41" s="94" t="s">
        <v>527</v>
      </c>
      <c r="B41" s="84" t="s">
        <v>513</v>
      </c>
      <c r="C41" s="91">
        <f>C42</f>
        <v>7339664.1500000004</v>
      </c>
      <c r="D41" s="91">
        <v>25541.96</v>
      </c>
    </row>
    <row r="42" spans="1:4" x14ac:dyDescent="0.2">
      <c r="A42" s="95" t="s">
        <v>528</v>
      </c>
      <c r="B42" s="263" t="s">
        <v>529</v>
      </c>
      <c r="C42" s="264">
        <v>7339664.1500000004</v>
      </c>
      <c r="D42" s="265">
        <v>0</v>
      </c>
    </row>
    <row r="43" spans="1:4" x14ac:dyDescent="0.2">
      <c r="A43" s="227" t="s">
        <v>485</v>
      </c>
      <c r="B43" s="227" t="s">
        <v>470</v>
      </c>
      <c r="C43" s="228">
        <f>+C44</f>
        <v>282756.86</v>
      </c>
      <c r="D43" s="228">
        <v>0</v>
      </c>
    </row>
    <row r="44" spans="1:4" x14ac:dyDescent="0.2">
      <c r="A44" s="227" t="s">
        <v>530</v>
      </c>
      <c r="B44" s="227" t="s">
        <v>513</v>
      </c>
      <c r="C44" s="91">
        <f>SUM(C45:C45)</f>
        <v>282756.86</v>
      </c>
      <c r="D44" s="91">
        <v>0</v>
      </c>
    </row>
    <row r="45" spans="1:4" x14ac:dyDescent="0.2">
      <c r="A45" s="95" t="s">
        <v>531</v>
      </c>
      <c r="B45" s="97" t="s">
        <v>532</v>
      </c>
      <c r="C45" s="93">
        <v>282756.86</v>
      </c>
      <c r="D45" s="93">
        <v>0</v>
      </c>
    </row>
    <row r="46" spans="1:4" x14ac:dyDescent="0.2">
      <c r="A46" s="369" t="s">
        <v>88</v>
      </c>
      <c r="B46" s="370"/>
      <c r="C46" s="89"/>
      <c r="D46" s="90"/>
    </row>
    <row r="47" spans="1:4" ht="20.25" customHeight="1" x14ac:dyDescent="0.2">
      <c r="A47" s="98"/>
      <c r="B47" s="98"/>
      <c r="C47" s="98"/>
      <c r="D47" s="98"/>
    </row>
    <row r="48" spans="1:4" x14ac:dyDescent="0.2">
      <c r="A48" s="99"/>
      <c r="B48" s="99"/>
      <c r="C48" s="99"/>
      <c r="D48" s="99"/>
    </row>
    <row r="49" spans="1:7" x14ac:dyDescent="0.2">
      <c r="A49" s="100"/>
      <c r="B49" s="100"/>
      <c r="C49" s="100"/>
      <c r="D49" s="100"/>
    </row>
    <row r="50" spans="1:7" ht="20.25" customHeight="1" x14ac:dyDescent="0.2">
      <c r="A50" s="369" t="s">
        <v>89</v>
      </c>
      <c r="B50" s="370"/>
      <c r="C50" s="89"/>
      <c r="D50" s="90"/>
    </row>
    <row r="51" spans="1:7" x14ac:dyDescent="0.2">
      <c r="A51" s="98"/>
      <c r="B51" s="98"/>
      <c r="C51" s="98"/>
      <c r="D51" s="98"/>
    </row>
    <row r="52" spans="1:7" x14ac:dyDescent="0.2">
      <c r="A52" s="100"/>
      <c r="B52" s="100"/>
      <c r="C52" s="100"/>
      <c r="D52" s="100"/>
    </row>
    <row r="53" spans="1:7" ht="20.25" customHeight="1" x14ac:dyDescent="0.2">
      <c r="A53" s="369" t="s">
        <v>90</v>
      </c>
      <c r="B53" s="370"/>
      <c r="C53" s="89"/>
      <c r="D53" s="90"/>
    </row>
    <row r="54" spans="1:7" ht="14.25" customHeight="1" x14ac:dyDescent="0.2">
      <c r="A54" s="98"/>
      <c r="B54" s="98"/>
      <c r="C54" s="98"/>
      <c r="D54" s="98"/>
    </row>
    <row r="55" spans="1:7" ht="14.25" customHeight="1" x14ac:dyDescent="0.2">
      <c r="A55" s="101"/>
      <c r="B55" s="100"/>
      <c r="C55" s="100"/>
      <c r="D55" s="100"/>
    </row>
    <row r="56" spans="1:7" x14ac:dyDescent="0.2">
      <c r="A56" s="369" t="s">
        <v>91</v>
      </c>
      <c r="B56" s="370"/>
      <c r="C56" s="89"/>
      <c r="D56" s="90"/>
      <c r="G56" s="270"/>
    </row>
    <row r="57" spans="1:7" x14ac:dyDescent="0.2">
      <c r="A57" s="102"/>
      <c r="B57" s="98"/>
      <c r="C57" s="98"/>
      <c r="D57" s="98"/>
    </row>
    <row r="58" spans="1:7" x14ac:dyDescent="0.2">
      <c r="A58" s="103"/>
      <c r="B58" s="100"/>
      <c r="C58" s="104"/>
      <c r="D58" s="100"/>
    </row>
    <row r="59" spans="1:7" x14ac:dyDescent="0.2">
      <c r="A59" s="105"/>
      <c r="B59" s="106" t="s">
        <v>92</v>
      </c>
      <c r="C59" s="107">
        <f>C9+C19+C46+C50+C53+C56</f>
        <v>57097140.579999998</v>
      </c>
      <c r="D59" s="107">
        <f>D9+D19+D46+D50+D53+D56</f>
        <v>4334118.2299999995</v>
      </c>
    </row>
    <row r="60" spans="1:7" x14ac:dyDescent="0.2">
      <c r="A60" s="34"/>
      <c r="B60" s="34"/>
      <c r="C60" s="34"/>
      <c r="D60" s="35"/>
    </row>
    <row r="61" spans="1:7" x14ac:dyDescent="0.2">
      <c r="A61" s="35"/>
      <c r="B61" s="35"/>
      <c r="C61" s="35"/>
      <c r="D61" s="35"/>
    </row>
    <row r="62" spans="1:7" x14ac:dyDescent="0.2">
      <c r="A62" s="35"/>
      <c r="B62" s="35"/>
      <c r="C62" s="35"/>
      <c r="D62" s="35"/>
    </row>
    <row r="63" spans="1:7" x14ac:dyDescent="0.2">
      <c r="A63" s="35"/>
      <c r="B63" s="35"/>
      <c r="C63" s="35"/>
      <c r="D63" s="35"/>
    </row>
    <row r="64" spans="1:7" x14ac:dyDescent="0.2">
      <c r="A64" s="35"/>
      <c r="B64" s="35"/>
      <c r="C64" s="35"/>
      <c r="D64" s="35"/>
    </row>
    <row r="65" spans="1:4" x14ac:dyDescent="0.2">
      <c r="A65" s="36"/>
      <c r="B65" s="36"/>
      <c r="C65" s="36"/>
      <c r="D65" s="36"/>
    </row>
  </sheetData>
  <protectedRanges>
    <protectedRange sqref="C46 C50 C53 C56 B47:C49 B51:C52 B54:C55 C9 B57:C59 B24:C24 D46:D59 B10:C11 D9:D11 B20:C20 C19 D19:D24 B12:D18 C21:C23 B25:D45" name="Rango1_1"/>
    <protectedRange sqref="A55:A58" name="Rango1"/>
  </protectedRanges>
  <mergeCells count="12">
    <mergeCell ref="A46:B46"/>
    <mergeCell ref="A50:B50"/>
    <mergeCell ref="A53:B53"/>
    <mergeCell ref="A56:B56"/>
    <mergeCell ref="A2:D2"/>
    <mergeCell ref="A3:D3"/>
    <mergeCell ref="A4:D4"/>
    <mergeCell ref="A6:D6"/>
    <mergeCell ref="A7:B7"/>
    <mergeCell ref="A9:B9"/>
    <mergeCell ref="A19:B19"/>
    <mergeCell ref="A5:D5"/>
  </mergeCells>
  <printOptions horizontalCentered="1"/>
  <pageMargins left="0.59055118110236227" right="0.59055118110236227" top="0.98425196850393704" bottom="0.59055118110236227" header="0.31496062992125984" footer="0.31496062992125984"/>
  <pageSetup scale="75" orientation="landscape" r:id="rId1"/>
  <headerFooter>
    <oddFooter>&amp;C&amp;P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7"/>
  <sheetViews>
    <sheetView topLeftCell="A17" zoomScaleNormal="100" workbookViewId="0">
      <selection activeCell="E29" sqref="E29"/>
    </sheetView>
  </sheetViews>
  <sheetFormatPr baseColWidth="10" defaultRowHeight="14.25" x14ac:dyDescent="0.2"/>
  <cols>
    <col min="1" max="1" width="23.7109375" style="48" customWidth="1"/>
    <col min="2" max="2" width="55" style="48" customWidth="1"/>
    <col min="3" max="5" width="23.5703125" style="48" customWidth="1"/>
    <col min="6" max="16384" width="11.42578125" style="48"/>
  </cols>
  <sheetData>
    <row r="1" spans="1:7" ht="15.75" x14ac:dyDescent="0.25">
      <c r="A1" s="253"/>
      <c r="B1" s="253"/>
      <c r="C1" s="253"/>
      <c r="D1" s="254" t="s">
        <v>93</v>
      </c>
      <c r="E1" s="254"/>
      <c r="F1" s="47"/>
    </row>
    <row r="2" spans="1:7" ht="15.75" x14ac:dyDescent="0.2">
      <c r="A2" s="382" t="s">
        <v>492</v>
      </c>
      <c r="B2" s="382"/>
      <c r="C2" s="382"/>
      <c r="D2" s="382"/>
      <c r="E2" s="382"/>
      <c r="F2" s="47"/>
      <c r="G2" s="47"/>
    </row>
    <row r="3" spans="1:7" ht="15.75" customHeight="1" x14ac:dyDescent="0.2">
      <c r="A3" s="382" t="s">
        <v>94</v>
      </c>
      <c r="B3" s="382"/>
      <c r="C3" s="382"/>
      <c r="D3" s="382"/>
      <c r="E3" s="382"/>
      <c r="F3" s="47"/>
      <c r="G3" s="47"/>
    </row>
    <row r="4" spans="1:7" ht="15.75" x14ac:dyDescent="0.25">
      <c r="A4" s="383" t="s">
        <v>95</v>
      </c>
      <c r="B4" s="383"/>
      <c r="C4" s="383"/>
      <c r="D4" s="383"/>
      <c r="E4" s="383"/>
      <c r="F4" s="47"/>
      <c r="G4" s="47"/>
    </row>
    <row r="5" spans="1:7" ht="15.75" x14ac:dyDescent="0.25">
      <c r="A5" s="383" t="s">
        <v>486</v>
      </c>
      <c r="B5" s="383"/>
      <c r="C5" s="383"/>
      <c r="D5" s="383"/>
      <c r="E5" s="383"/>
      <c r="F5" s="47"/>
      <c r="G5" s="47"/>
    </row>
    <row r="6" spans="1:7" s="47" customFormat="1" ht="40.5" customHeight="1" x14ac:dyDescent="0.2">
      <c r="A6" s="380" t="s">
        <v>96</v>
      </c>
      <c r="B6" s="380"/>
      <c r="C6" s="380"/>
      <c r="D6" s="380"/>
      <c r="E6" s="380"/>
    </row>
    <row r="7" spans="1:7" s="47" customFormat="1" ht="12.75" x14ac:dyDescent="0.2">
      <c r="A7" s="247"/>
      <c r="B7" s="247"/>
      <c r="C7" s="247"/>
      <c r="D7" s="247"/>
      <c r="E7" s="248"/>
    </row>
    <row r="8" spans="1:7" s="47" customFormat="1" ht="12.75" x14ac:dyDescent="0.2">
      <c r="A8" s="249" t="s">
        <v>413</v>
      </c>
      <c r="B8" s="249"/>
      <c r="C8" s="249"/>
      <c r="D8" s="249"/>
      <c r="E8" s="248"/>
    </row>
    <row r="9" spans="1:7" s="47" customFormat="1" ht="11.25" customHeight="1" x14ac:dyDescent="0.2">
      <c r="A9" s="249"/>
      <c r="B9" s="249"/>
      <c r="C9" s="249"/>
      <c r="D9" s="249"/>
      <c r="E9" s="248"/>
    </row>
    <row r="10" spans="1:7" s="47" customFormat="1" ht="18" customHeight="1" x14ac:dyDescent="0.2">
      <c r="A10" s="380" t="s">
        <v>97</v>
      </c>
      <c r="B10" s="380"/>
      <c r="C10" s="249"/>
      <c r="D10" s="249"/>
      <c r="E10" s="248"/>
    </row>
    <row r="11" spans="1:7" s="47" customFormat="1" ht="12.75" x14ac:dyDescent="0.2">
      <c r="A11" s="250" t="s">
        <v>98</v>
      </c>
      <c r="B11" s="379" t="s">
        <v>99</v>
      </c>
      <c r="C11" s="379"/>
      <c r="D11" s="379"/>
      <c r="E11" s="379"/>
    </row>
    <row r="12" spans="1:7" s="47" customFormat="1" ht="12.75" x14ac:dyDescent="0.2">
      <c r="A12" s="251" t="s">
        <v>100</v>
      </c>
      <c r="B12" s="251" t="s">
        <v>101</v>
      </c>
      <c r="C12" s="251"/>
      <c r="D12" s="251"/>
      <c r="E12" s="251"/>
    </row>
    <row r="13" spans="1:7" s="47" customFormat="1" ht="36.75" customHeight="1" x14ac:dyDescent="0.2">
      <c r="A13" s="251" t="s">
        <v>102</v>
      </c>
      <c r="B13" s="379" t="s">
        <v>103</v>
      </c>
      <c r="C13" s="379"/>
      <c r="D13" s="379"/>
      <c r="E13" s="379"/>
    </row>
    <row r="14" spans="1:7" s="47" customFormat="1" ht="29.25" customHeight="1" x14ac:dyDescent="0.2">
      <c r="A14" s="251" t="s">
        <v>104</v>
      </c>
      <c r="B14" s="379" t="s">
        <v>105</v>
      </c>
      <c r="C14" s="379"/>
      <c r="D14" s="379"/>
      <c r="E14" s="379"/>
    </row>
    <row r="15" spans="1:7" s="47" customFormat="1" ht="9" customHeight="1" x14ac:dyDescent="0.2">
      <c r="A15" s="249"/>
      <c r="B15" s="252"/>
      <c r="C15" s="252"/>
      <c r="D15" s="252"/>
      <c r="E15" s="252"/>
    </row>
    <row r="16" spans="1:7" s="47" customFormat="1" ht="50.25" customHeight="1" x14ac:dyDescent="0.2">
      <c r="A16" s="250" t="s">
        <v>106</v>
      </c>
      <c r="B16" s="251" t="s">
        <v>107</v>
      </c>
      <c r="C16" s="248"/>
      <c r="D16" s="248"/>
      <c r="E16" s="248"/>
      <c r="F16" s="52"/>
      <c r="G16" s="52"/>
    </row>
    <row r="17" spans="1:8" s="47" customFormat="1" ht="12.75" x14ac:dyDescent="0.2">
      <c r="A17" s="251" t="s">
        <v>108</v>
      </c>
      <c r="B17" s="248"/>
      <c r="C17" s="248"/>
      <c r="D17" s="248"/>
      <c r="E17" s="248"/>
    </row>
    <row r="18" spans="1:8" s="47" customFormat="1" ht="12.75" x14ac:dyDescent="0.2">
      <c r="A18" s="249" t="s">
        <v>109</v>
      </c>
      <c r="B18" s="249"/>
      <c r="C18" s="249"/>
      <c r="D18" s="249"/>
      <c r="E18" s="248"/>
    </row>
    <row r="19" spans="1:8" s="47" customFormat="1" ht="16.5" customHeight="1" x14ac:dyDescent="0.2">
      <c r="A19" s="247" t="s">
        <v>110</v>
      </c>
      <c r="B19" s="248"/>
      <c r="C19" s="248"/>
      <c r="D19" s="248"/>
      <c r="E19" s="248"/>
    </row>
    <row r="20" spans="1:8" x14ac:dyDescent="0.2">
      <c r="A20" s="237"/>
      <c r="B20" s="381" t="s">
        <v>111</v>
      </c>
      <c r="C20" s="381"/>
      <c r="D20" s="381"/>
      <c r="E20" s="381"/>
      <c r="F20" s="53"/>
      <c r="G20" s="53"/>
      <c r="H20" s="53"/>
    </row>
    <row r="21" spans="1:8" x14ac:dyDescent="0.2">
      <c r="A21" s="238" t="s">
        <v>112</v>
      </c>
      <c r="B21" s="238" t="s">
        <v>113</v>
      </c>
      <c r="C21" s="238" t="s">
        <v>114</v>
      </c>
      <c r="D21" s="238" t="s">
        <v>115</v>
      </c>
      <c r="E21" s="239" t="s">
        <v>116</v>
      </c>
    </row>
    <row r="22" spans="1:8" x14ac:dyDescent="0.2">
      <c r="A22" s="229"/>
      <c r="B22" s="229"/>
      <c r="C22" s="230">
        <f>C23-C24+C25-C26-C27</f>
        <v>0</v>
      </c>
      <c r="D22" s="230">
        <f>D23-D24+D25+D26-D27</f>
        <v>0</v>
      </c>
      <c r="E22" s="230">
        <f>E23-E24+E25+E26-E27</f>
        <v>0</v>
      </c>
    </row>
    <row r="23" spans="1:8" x14ac:dyDescent="0.2">
      <c r="A23" s="54" t="s">
        <v>117</v>
      </c>
      <c r="B23" s="55" t="s">
        <v>118</v>
      </c>
      <c r="C23" s="56">
        <v>0</v>
      </c>
      <c r="D23" s="57">
        <v>364706464</v>
      </c>
      <c r="E23" s="57">
        <f>D23-C23</f>
        <v>364706464</v>
      </c>
    </row>
    <row r="24" spans="1:8" x14ac:dyDescent="0.2">
      <c r="A24" s="58" t="s">
        <v>119</v>
      </c>
      <c r="B24" s="59" t="s">
        <v>120</v>
      </c>
      <c r="C24" s="60">
        <v>0</v>
      </c>
      <c r="D24" s="61">
        <v>139046399.22999999</v>
      </c>
      <c r="E24" s="57">
        <f t="shared" ref="E24:E35" si="0">D24-C24</f>
        <v>139046399.22999999</v>
      </c>
    </row>
    <row r="25" spans="1:8" x14ac:dyDescent="0.2">
      <c r="A25" s="58" t="s">
        <v>121</v>
      </c>
      <c r="B25" s="59" t="s">
        <v>122</v>
      </c>
      <c r="C25" s="60">
        <v>0</v>
      </c>
      <c r="D25" s="61">
        <v>-40126168.840000004</v>
      </c>
      <c r="E25" s="57">
        <f t="shared" si="0"/>
        <v>-40126168.840000004</v>
      </c>
    </row>
    <row r="26" spans="1:8" x14ac:dyDescent="0.2">
      <c r="A26" s="59" t="s">
        <v>123</v>
      </c>
      <c r="B26" s="59" t="s">
        <v>124</v>
      </c>
      <c r="C26" s="60">
        <v>0</v>
      </c>
      <c r="D26" s="61">
        <v>0</v>
      </c>
      <c r="E26" s="57">
        <f t="shared" si="0"/>
        <v>0</v>
      </c>
    </row>
    <row r="27" spans="1:8" x14ac:dyDescent="0.2">
      <c r="A27" s="59" t="s">
        <v>125</v>
      </c>
      <c r="B27" s="59" t="s">
        <v>126</v>
      </c>
      <c r="C27" s="60">
        <v>0</v>
      </c>
      <c r="D27" s="61">
        <v>185533895.93000001</v>
      </c>
      <c r="E27" s="57">
        <f t="shared" si="0"/>
        <v>185533895.93000001</v>
      </c>
    </row>
    <row r="28" spans="1:8" x14ac:dyDescent="0.2">
      <c r="A28" s="62"/>
      <c r="B28" s="62"/>
      <c r="C28" s="231">
        <f>SUM(C29:C35)</f>
        <v>0</v>
      </c>
      <c r="D28" s="231">
        <f>D29-D30+D31-D32-D33-D34-D35</f>
        <v>0</v>
      </c>
      <c r="E28" s="231">
        <f>E29-E30+E31-E32-E33-E34-E35</f>
        <v>0</v>
      </c>
    </row>
    <row r="29" spans="1:8" x14ac:dyDescent="0.2">
      <c r="A29" s="59" t="s">
        <v>127</v>
      </c>
      <c r="B29" s="59" t="s">
        <v>128</v>
      </c>
      <c r="C29" s="60">
        <v>0</v>
      </c>
      <c r="D29" s="61">
        <v>364706464</v>
      </c>
      <c r="E29" s="57">
        <f t="shared" si="0"/>
        <v>364706464</v>
      </c>
    </row>
    <row r="30" spans="1:8" x14ac:dyDescent="0.2">
      <c r="A30" s="59" t="s">
        <v>129</v>
      </c>
      <c r="B30" s="59" t="s">
        <v>130</v>
      </c>
      <c r="C30" s="60">
        <v>0</v>
      </c>
      <c r="D30" s="61">
        <v>185567395.66999999</v>
      </c>
      <c r="E30" s="57">
        <f t="shared" si="0"/>
        <v>185567395.66999999</v>
      </c>
    </row>
    <row r="31" spans="1:8" x14ac:dyDescent="0.2">
      <c r="A31" s="59" t="s">
        <v>131</v>
      </c>
      <c r="B31" s="59" t="s">
        <v>132</v>
      </c>
      <c r="C31" s="60">
        <v>0</v>
      </c>
      <c r="D31" s="61">
        <v>-40126168.840000004</v>
      </c>
      <c r="E31" s="57">
        <f t="shared" si="0"/>
        <v>-40126168.840000004</v>
      </c>
    </row>
    <row r="32" spans="1:8" x14ac:dyDescent="0.2">
      <c r="A32" s="59" t="s">
        <v>133</v>
      </c>
      <c r="B32" s="59" t="s">
        <v>134</v>
      </c>
      <c r="C32" s="60">
        <v>0</v>
      </c>
      <c r="D32" s="61">
        <v>10246846.66</v>
      </c>
      <c r="E32" s="57">
        <f t="shared" si="0"/>
        <v>10246846.66</v>
      </c>
    </row>
    <row r="33" spans="1:5" x14ac:dyDescent="0.2">
      <c r="A33" s="59" t="s">
        <v>135</v>
      </c>
      <c r="B33" s="59" t="s">
        <v>136</v>
      </c>
      <c r="C33" s="60">
        <v>0</v>
      </c>
      <c r="D33" s="61">
        <v>109036.51</v>
      </c>
      <c r="E33" s="57">
        <f t="shared" si="0"/>
        <v>109036.51</v>
      </c>
    </row>
    <row r="34" spans="1:5" x14ac:dyDescent="0.2">
      <c r="A34" s="59" t="s">
        <v>137</v>
      </c>
      <c r="B34" s="63" t="s">
        <v>138</v>
      </c>
      <c r="C34" s="64">
        <v>0</v>
      </c>
      <c r="D34" s="65">
        <v>0</v>
      </c>
      <c r="E34" s="57">
        <f t="shared" si="0"/>
        <v>0</v>
      </c>
    </row>
    <row r="35" spans="1:5" x14ac:dyDescent="0.2">
      <c r="A35" s="66" t="s">
        <v>139</v>
      </c>
      <c r="B35" s="59" t="s">
        <v>140</v>
      </c>
      <c r="C35" s="67">
        <v>0</v>
      </c>
      <c r="D35" s="67">
        <v>128657016.31999999</v>
      </c>
      <c r="E35" s="57">
        <f t="shared" si="0"/>
        <v>128657016.31999999</v>
      </c>
    </row>
    <row r="36" spans="1:5" x14ac:dyDescent="0.2">
      <c r="A36" s="62"/>
      <c r="B36" s="232" t="s">
        <v>141</v>
      </c>
      <c r="C36" s="233">
        <f>C28+C22</f>
        <v>0</v>
      </c>
      <c r="D36" s="233">
        <f>D28+D22</f>
        <v>0</v>
      </c>
      <c r="E36" s="233">
        <f t="shared" ref="E36" si="1">E28+E22</f>
        <v>0</v>
      </c>
    </row>
    <row r="37" spans="1:5" x14ac:dyDescent="0.2">
      <c r="A37" s="51"/>
      <c r="B37" s="234"/>
      <c r="C37" s="235"/>
      <c r="D37" s="235"/>
      <c r="E37" s="235"/>
    </row>
    <row r="38" spans="1:5" x14ac:dyDescent="0.2">
      <c r="A38" s="51"/>
      <c r="B38" s="234"/>
      <c r="C38" s="235"/>
      <c r="D38" s="235"/>
      <c r="E38" s="235"/>
    </row>
    <row r="39" spans="1:5" x14ac:dyDescent="0.2">
      <c r="A39" s="51"/>
      <c r="B39" s="234"/>
      <c r="C39" s="235"/>
      <c r="D39" s="235"/>
      <c r="E39" s="235"/>
    </row>
    <row r="40" spans="1:5" x14ac:dyDescent="0.2">
      <c r="A40" s="51"/>
      <c r="B40" s="234"/>
      <c r="C40" s="235"/>
      <c r="D40" s="235"/>
      <c r="E40" s="235"/>
    </row>
    <row r="41" spans="1:5" x14ac:dyDescent="0.2">
      <c r="A41" s="51"/>
      <c r="B41" s="68"/>
      <c r="C41" s="69"/>
      <c r="D41" s="69"/>
      <c r="E41" s="69"/>
    </row>
    <row r="42" spans="1:5" x14ac:dyDescent="0.2">
      <c r="A42" s="51"/>
      <c r="B42" s="68"/>
      <c r="C42" s="69"/>
      <c r="D42" s="69"/>
      <c r="E42" s="69"/>
    </row>
    <row r="43" spans="1:5" x14ac:dyDescent="0.2">
      <c r="A43" s="70"/>
      <c r="B43" s="71"/>
      <c r="C43" s="71"/>
      <c r="D43" s="71"/>
      <c r="E43" s="71"/>
    </row>
    <row r="44" spans="1:5" x14ac:dyDescent="0.2">
      <c r="A44" s="70"/>
      <c r="B44" s="71"/>
      <c r="C44" s="71"/>
      <c r="D44" s="71"/>
      <c r="E44" s="71"/>
    </row>
    <row r="45" spans="1:5" x14ac:dyDescent="0.2">
      <c r="A45" s="70"/>
      <c r="B45" s="71"/>
      <c r="C45" s="71"/>
      <c r="D45" s="71"/>
      <c r="E45" s="71"/>
    </row>
    <row r="46" spans="1:5" x14ac:dyDescent="0.2">
      <c r="A46" s="70"/>
      <c r="B46" s="71"/>
      <c r="C46" s="71"/>
      <c r="D46" s="71"/>
      <c r="E46" s="71"/>
    </row>
    <row r="47" spans="1:5" x14ac:dyDescent="0.2">
      <c r="A47" s="70"/>
      <c r="B47" s="71"/>
      <c r="C47" s="71"/>
      <c r="D47" s="71"/>
      <c r="E47" s="71"/>
    </row>
    <row r="48" spans="1:5" x14ac:dyDescent="0.2">
      <c r="A48" s="70"/>
      <c r="B48" s="71"/>
      <c r="C48" s="71"/>
      <c r="D48" s="71"/>
      <c r="E48" s="71"/>
    </row>
    <row r="49" spans="1:5" x14ac:dyDescent="0.2">
      <c r="A49" s="70"/>
      <c r="B49" s="71"/>
      <c r="C49" s="71"/>
      <c r="D49" s="71"/>
      <c r="E49" s="71"/>
    </row>
    <row r="50" spans="1:5" ht="21.75" customHeight="1" x14ac:dyDescent="0.2">
      <c r="A50" s="374" t="s">
        <v>373</v>
      </c>
      <c r="B50" s="374"/>
      <c r="C50" s="374"/>
      <c r="D50" s="374"/>
      <c r="E50" s="374"/>
    </row>
    <row r="51" spans="1:5" x14ac:dyDescent="0.2">
      <c r="A51" s="71"/>
      <c r="B51" s="71"/>
      <c r="C51" s="72"/>
      <c r="D51" s="72"/>
      <c r="E51" s="72"/>
    </row>
    <row r="52" spans="1:5" x14ac:dyDescent="0.2">
      <c r="A52" s="375" t="s">
        <v>28</v>
      </c>
      <c r="B52" s="375"/>
      <c r="C52" s="375"/>
      <c r="D52" s="375"/>
      <c r="E52" s="375"/>
    </row>
    <row r="53" spans="1:5" x14ac:dyDescent="0.2">
      <c r="A53" s="73" t="s">
        <v>374</v>
      </c>
      <c r="B53" s="71"/>
      <c r="C53" s="71"/>
      <c r="D53" s="71"/>
      <c r="E53" s="74"/>
    </row>
    <row r="54" spans="1:5" x14ac:dyDescent="0.2">
      <c r="A54" s="75" t="s">
        <v>375</v>
      </c>
      <c r="B54" s="71"/>
      <c r="C54" s="71"/>
      <c r="D54" s="71"/>
      <c r="E54" s="74"/>
    </row>
    <row r="55" spans="1:5" x14ac:dyDescent="0.2">
      <c r="A55" s="73" t="s">
        <v>376</v>
      </c>
      <c r="B55" s="41"/>
      <c r="C55" s="41"/>
      <c r="D55" s="41"/>
      <c r="E55" s="42"/>
    </row>
    <row r="56" spans="1:5" ht="15" customHeight="1" x14ac:dyDescent="0.2">
      <c r="A56" s="376" t="s">
        <v>377</v>
      </c>
      <c r="B56" s="377"/>
      <c r="C56" s="377"/>
      <c r="D56" s="377"/>
      <c r="E56" s="378"/>
    </row>
    <row r="57" spans="1:5" x14ac:dyDescent="0.2">
      <c r="A57" s="76" t="s">
        <v>378</v>
      </c>
      <c r="B57" s="77"/>
      <c r="C57" s="77"/>
      <c r="D57" s="77"/>
      <c r="E57" s="78"/>
    </row>
  </sheetData>
  <protectedRanges>
    <protectedRange sqref="A8:G8" name="Rango1_1"/>
  </protectedRanges>
  <mergeCells count="13">
    <mergeCell ref="A2:E2"/>
    <mergeCell ref="A3:E3"/>
    <mergeCell ref="A4:E4"/>
    <mergeCell ref="A5:E5"/>
    <mergeCell ref="B11:E11"/>
    <mergeCell ref="A50:E50"/>
    <mergeCell ref="A52:E52"/>
    <mergeCell ref="A56:E56"/>
    <mergeCell ref="B13:E13"/>
    <mergeCell ref="A6:E6"/>
    <mergeCell ref="A10:B10"/>
    <mergeCell ref="B14:E14"/>
    <mergeCell ref="B20:E20"/>
  </mergeCells>
  <printOptions horizontalCentered="1"/>
  <pageMargins left="0.59055118110236227" right="0.59055118110236227" top="0.78740157480314965" bottom="0.59055118110236227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zoomScale="115" zoomScaleNormal="115" workbookViewId="0">
      <selection activeCell="C26" sqref="C26"/>
    </sheetView>
  </sheetViews>
  <sheetFormatPr baseColWidth="10" defaultRowHeight="14.25" x14ac:dyDescent="0.2"/>
  <cols>
    <col min="1" max="1" width="10.85546875" style="6" customWidth="1"/>
    <col min="2" max="2" width="74.140625" style="6" customWidth="1"/>
    <col min="3" max="3" width="16.85546875" style="6" customWidth="1"/>
    <col min="4" max="5" width="14" style="6" customWidth="1"/>
    <col min="6" max="6" width="9.28515625" style="6" customWidth="1"/>
    <col min="7" max="7" width="12" style="6" customWidth="1"/>
    <col min="8" max="16384" width="11.42578125" style="6"/>
  </cols>
  <sheetData>
    <row r="1" spans="1:7" x14ac:dyDescent="0.2">
      <c r="A1" s="3"/>
      <c r="B1" s="3"/>
      <c r="C1" s="3"/>
      <c r="D1" s="3"/>
      <c r="E1" s="4"/>
      <c r="F1" s="3"/>
      <c r="G1" s="147" t="s">
        <v>491</v>
      </c>
    </row>
    <row r="2" spans="1:7" x14ac:dyDescent="0.2">
      <c r="A2" s="296" t="s">
        <v>492</v>
      </c>
      <c r="B2" s="296"/>
      <c r="C2" s="296"/>
      <c r="D2" s="296"/>
      <c r="E2" s="296"/>
      <c r="F2" s="296"/>
      <c r="G2" s="296"/>
    </row>
    <row r="3" spans="1:7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7" x14ac:dyDescent="0.2">
      <c r="A4" s="296" t="s">
        <v>1</v>
      </c>
      <c r="B4" s="296"/>
      <c r="C4" s="296"/>
      <c r="D4" s="296"/>
      <c r="E4" s="296"/>
      <c r="F4" s="296"/>
      <c r="G4" s="296"/>
    </row>
    <row r="5" spans="1:7" x14ac:dyDescent="0.2">
      <c r="A5" s="296" t="s">
        <v>486</v>
      </c>
      <c r="B5" s="296"/>
      <c r="C5" s="296"/>
      <c r="D5" s="296"/>
      <c r="E5" s="296"/>
      <c r="F5" s="296"/>
      <c r="G5" s="296"/>
    </row>
    <row r="6" spans="1:7" x14ac:dyDescent="0.2">
      <c r="A6" s="302" t="s">
        <v>2</v>
      </c>
      <c r="B6" s="302"/>
      <c r="C6" s="302"/>
      <c r="D6" s="302"/>
      <c r="E6" s="302"/>
      <c r="F6" s="302"/>
      <c r="G6" s="302"/>
    </row>
    <row r="7" spans="1:7" x14ac:dyDescent="0.2">
      <c r="A7" s="302" t="s">
        <v>16</v>
      </c>
      <c r="B7" s="302"/>
      <c r="C7" s="302"/>
      <c r="D7" s="302"/>
      <c r="E7" s="302"/>
      <c r="F7" s="302"/>
      <c r="G7" s="302"/>
    </row>
    <row r="8" spans="1:7" x14ac:dyDescent="0.2">
      <c r="A8" s="7"/>
      <c r="B8" s="7"/>
      <c r="C8" s="7"/>
      <c r="D8" s="7"/>
      <c r="E8" s="7"/>
      <c r="F8" s="3"/>
      <c r="G8" s="3"/>
    </row>
    <row r="9" spans="1:7" x14ac:dyDescent="0.2">
      <c r="A9" s="329" t="s">
        <v>17</v>
      </c>
      <c r="B9" s="329"/>
      <c r="C9" s="25"/>
      <c r="D9" s="25"/>
      <c r="E9" s="25"/>
      <c r="F9" s="26"/>
      <c r="G9" s="26"/>
    </row>
    <row r="10" spans="1:7" ht="24" customHeight="1" x14ac:dyDescent="0.2">
      <c r="A10" s="319" t="s">
        <v>5</v>
      </c>
      <c r="B10" s="319" t="s">
        <v>6</v>
      </c>
      <c r="C10" s="301" t="s">
        <v>8</v>
      </c>
      <c r="D10" s="320" t="s">
        <v>18</v>
      </c>
      <c r="E10" s="320"/>
      <c r="F10" s="320" t="s">
        <v>19</v>
      </c>
      <c r="G10" s="320"/>
    </row>
    <row r="11" spans="1:7" ht="24" x14ac:dyDescent="0.2">
      <c r="A11" s="319"/>
      <c r="B11" s="319"/>
      <c r="C11" s="301"/>
      <c r="D11" s="162">
        <v>2025</v>
      </c>
      <c r="E11" s="162">
        <v>2024</v>
      </c>
      <c r="F11" s="162" t="s">
        <v>7</v>
      </c>
      <c r="G11" s="162" t="s">
        <v>20</v>
      </c>
    </row>
    <row r="12" spans="1:7" ht="18" customHeight="1" x14ac:dyDescent="0.2">
      <c r="A12" s="133" t="s">
        <v>156</v>
      </c>
      <c r="B12" s="120" t="s">
        <v>169</v>
      </c>
      <c r="C12" s="33">
        <f>SUM(C13:C19)</f>
        <v>44603640.670000002</v>
      </c>
      <c r="D12" s="33">
        <f t="shared" ref="D12" si="0">SUM(D13:D19)</f>
        <v>44603640.670000002</v>
      </c>
      <c r="E12" s="33">
        <f>SUM(E13:E19)</f>
        <v>43379007.189999998</v>
      </c>
      <c r="F12" s="133" t="s">
        <v>182</v>
      </c>
      <c r="G12" s="133" t="s">
        <v>183</v>
      </c>
    </row>
    <row r="13" spans="1:7" ht="18" customHeight="1" x14ac:dyDescent="0.2">
      <c r="A13" s="135" t="s">
        <v>152</v>
      </c>
      <c r="B13" s="28" t="s">
        <v>153</v>
      </c>
      <c r="C13" s="29">
        <v>0</v>
      </c>
      <c r="D13" s="29">
        <v>0</v>
      </c>
      <c r="E13" s="29">
        <v>0</v>
      </c>
      <c r="F13" s="135" t="s">
        <v>182</v>
      </c>
      <c r="G13" s="135" t="s">
        <v>183</v>
      </c>
    </row>
    <row r="14" spans="1:7" ht="18" customHeight="1" x14ac:dyDescent="0.2">
      <c r="A14" s="135" t="s">
        <v>157</v>
      </c>
      <c r="B14" s="28" t="s">
        <v>170</v>
      </c>
      <c r="C14" s="29">
        <f>D14</f>
        <v>30065645.350000001</v>
      </c>
      <c r="D14" s="29">
        <v>30065645.350000001</v>
      </c>
      <c r="E14" s="29">
        <v>28858395.329999998</v>
      </c>
      <c r="F14" s="135" t="s">
        <v>182</v>
      </c>
      <c r="G14" s="135" t="s">
        <v>183</v>
      </c>
    </row>
    <row r="15" spans="1:7" ht="18" customHeight="1" x14ac:dyDescent="0.2">
      <c r="A15" s="135" t="s">
        <v>158</v>
      </c>
      <c r="B15" s="28" t="s">
        <v>171</v>
      </c>
      <c r="C15" s="29">
        <f t="shared" ref="C15:C18" si="1">D15</f>
        <v>17383.46</v>
      </c>
      <c r="D15" s="29">
        <v>17383.46</v>
      </c>
      <c r="E15" s="29">
        <v>0</v>
      </c>
      <c r="F15" s="135" t="s">
        <v>182</v>
      </c>
      <c r="G15" s="135" t="s">
        <v>183</v>
      </c>
    </row>
    <row r="16" spans="1:7" ht="18" customHeight="1" x14ac:dyDescent="0.2">
      <c r="A16" s="135" t="s">
        <v>159</v>
      </c>
      <c r="B16" s="28" t="s">
        <v>172</v>
      </c>
      <c r="C16" s="29">
        <f t="shared" si="1"/>
        <v>14484951.859999999</v>
      </c>
      <c r="D16" s="29">
        <v>14484951.859999999</v>
      </c>
      <c r="E16" s="29">
        <v>14484951.859999999</v>
      </c>
      <c r="F16" s="135" t="s">
        <v>182</v>
      </c>
      <c r="G16" s="135" t="s">
        <v>183</v>
      </c>
    </row>
    <row r="17" spans="1:9" ht="18" customHeight="1" x14ac:dyDescent="0.2">
      <c r="A17" s="135" t="s">
        <v>160</v>
      </c>
      <c r="B17" s="28" t="s">
        <v>173</v>
      </c>
      <c r="C17" s="29">
        <v>0</v>
      </c>
      <c r="D17" s="29">
        <v>0</v>
      </c>
      <c r="E17" s="29">
        <v>0</v>
      </c>
      <c r="F17" s="135" t="s">
        <v>182</v>
      </c>
      <c r="G17" s="135" t="s">
        <v>183</v>
      </c>
    </row>
    <row r="18" spans="1:9" ht="18" customHeight="1" x14ac:dyDescent="0.2">
      <c r="A18" s="135" t="s">
        <v>161</v>
      </c>
      <c r="B18" s="28" t="s">
        <v>174</v>
      </c>
      <c r="C18" s="29">
        <f t="shared" si="1"/>
        <v>35660</v>
      </c>
      <c r="D18" s="29">
        <v>35660</v>
      </c>
      <c r="E18" s="29">
        <v>35660</v>
      </c>
      <c r="F18" s="135" t="s">
        <v>182</v>
      </c>
      <c r="G18" s="135" t="s">
        <v>183</v>
      </c>
    </row>
    <row r="19" spans="1:9" ht="18" customHeight="1" x14ac:dyDescent="0.2">
      <c r="A19" s="135" t="s">
        <v>162</v>
      </c>
      <c r="B19" s="28" t="s">
        <v>175</v>
      </c>
      <c r="C19" s="29">
        <v>0</v>
      </c>
      <c r="D19" s="29">
        <v>0</v>
      </c>
      <c r="E19" s="29">
        <v>0</v>
      </c>
      <c r="F19" s="135" t="s">
        <v>182</v>
      </c>
      <c r="G19" s="135" t="s">
        <v>183</v>
      </c>
    </row>
    <row r="20" spans="1:9" ht="18" customHeight="1" x14ac:dyDescent="0.2">
      <c r="A20" s="133" t="s">
        <v>163</v>
      </c>
      <c r="B20" s="120" t="s">
        <v>176</v>
      </c>
      <c r="C20" s="33">
        <f>SUM(C21:C25)</f>
        <v>2336905</v>
      </c>
      <c r="D20" s="33">
        <f t="shared" ref="D20" si="2">SUM(D21:D25)</f>
        <v>2336905</v>
      </c>
      <c r="E20" s="33">
        <f t="shared" ref="E20" si="3">SUM(E21:E25)</f>
        <v>1967565.38</v>
      </c>
      <c r="F20" s="133" t="s">
        <v>182</v>
      </c>
      <c r="G20" s="133" t="s">
        <v>183</v>
      </c>
    </row>
    <row r="21" spans="1:9" ht="25.5" customHeight="1" x14ac:dyDescent="0.2">
      <c r="A21" s="135" t="s">
        <v>164</v>
      </c>
      <c r="B21" s="28" t="s">
        <v>177</v>
      </c>
      <c r="C21" s="29">
        <f t="shared" ref="C21" si="4">D21</f>
        <v>684413.99</v>
      </c>
      <c r="D21" s="29">
        <v>684413.99</v>
      </c>
      <c r="E21" s="29">
        <v>315074.37</v>
      </c>
      <c r="F21" s="126" t="s">
        <v>182</v>
      </c>
      <c r="G21" s="126" t="s">
        <v>183</v>
      </c>
    </row>
    <row r="22" spans="1:9" ht="22.5" customHeight="1" x14ac:dyDescent="0.2">
      <c r="A22" s="135" t="s">
        <v>165</v>
      </c>
      <c r="B22" s="28" t="s">
        <v>178</v>
      </c>
      <c r="C22" s="29">
        <v>0</v>
      </c>
      <c r="D22" s="29">
        <v>0</v>
      </c>
      <c r="E22" s="29">
        <v>0</v>
      </c>
      <c r="F22" s="126" t="s">
        <v>182</v>
      </c>
      <c r="G22" s="126" t="s">
        <v>183</v>
      </c>
    </row>
    <row r="23" spans="1:9" ht="22.5" customHeight="1" x14ac:dyDescent="0.2">
      <c r="A23" s="135" t="s">
        <v>166</v>
      </c>
      <c r="B23" s="28" t="s">
        <v>179</v>
      </c>
      <c r="C23" s="29">
        <v>0</v>
      </c>
      <c r="D23" s="29">
        <v>0</v>
      </c>
      <c r="E23" s="29">
        <v>0</v>
      </c>
      <c r="F23" s="126" t="s">
        <v>182</v>
      </c>
      <c r="G23" s="126" t="s">
        <v>183</v>
      </c>
    </row>
    <row r="24" spans="1:9" ht="18" customHeight="1" x14ac:dyDescent="0.2">
      <c r="A24" s="135" t="s">
        <v>167</v>
      </c>
      <c r="B24" s="28" t="s">
        <v>180</v>
      </c>
      <c r="C24" s="29">
        <f t="shared" ref="C24:C25" si="5">D24</f>
        <v>0.01</v>
      </c>
      <c r="D24" s="29">
        <v>0.01</v>
      </c>
      <c r="E24" s="29">
        <v>0.01</v>
      </c>
      <c r="F24" s="126" t="s">
        <v>182</v>
      </c>
      <c r="G24" s="126" t="s">
        <v>183</v>
      </c>
    </row>
    <row r="25" spans="1:9" ht="18" customHeight="1" x14ac:dyDescent="0.2">
      <c r="A25" s="135" t="s">
        <v>168</v>
      </c>
      <c r="B25" s="28" t="s">
        <v>181</v>
      </c>
      <c r="C25" s="29">
        <f t="shared" si="5"/>
        <v>1652491</v>
      </c>
      <c r="D25" s="29">
        <v>1652491</v>
      </c>
      <c r="E25" s="29">
        <v>1652491</v>
      </c>
      <c r="F25" s="126" t="s">
        <v>182</v>
      </c>
      <c r="G25" s="126" t="s">
        <v>183</v>
      </c>
    </row>
    <row r="26" spans="1:9" ht="18" customHeight="1" x14ac:dyDescent="0.2">
      <c r="A26" s="14"/>
      <c r="B26" s="278" t="s">
        <v>9</v>
      </c>
      <c r="C26" s="33">
        <f>C20+C12</f>
        <v>46940545.670000002</v>
      </c>
      <c r="D26" s="115"/>
      <c r="E26" s="115"/>
      <c r="F26" s="14"/>
      <c r="G26" s="14"/>
    </row>
    <row r="27" spans="1:9" x14ac:dyDescent="0.2">
      <c r="A27" s="34"/>
      <c r="B27" s="34"/>
      <c r="C27" s="277"/>
      <c r="D27" s="277"/>
      <c r="E27" s="34"/>
      <c r="F27" s="34"/>
      <c r="G27" s="34"/>
      <c r="H27" s="35"/>
      <c r="I27" s="35"/>
    </row>
    <row r="28" spans="1:9" x14ac:dyDescent="0.2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2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2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2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2">
      <c r="A32" s="35"/>
      <c r="B32" s="35"/>
      <c r="C32" s="35"/>
      <c r="D32" s="35"/>
      <c r="E32" s="35"/>
      <c r="F32" s="35"/>
      <c r="G32" s="35"/>
      <c r="H32" s="35"/>
      <c r="I32" s="35"/>
    </row>
    <row r="33" spans="1:7" x14ac:dyDescent="0.2">
      <c r="A33" s="3"/>
      <c r="B33" s="23"/>
      <c r="C33" s="13"/>
      <c r="D33" s="24"/>
      <c r="E33" s="24"/>
      <c r="F33" s="3"/>
      <c r="G33" s="3"/>
    </row>
    <row r="34" spans="1:7" x14ac:dyDescent="0.2">
      <c r="A34" s="3"/>
      <c r="B34" s="23"/>
      <c r="C34" s="13"/>
      <c r="D34" s="24"/>
      <c r="E34" s="24"/>
      <c r="F34" s="3"/>
      <c r="G34" s="3"/>
    </row>
    <row r="35" spans="1:7" x14ac:dyDescent="0.2">
      <c r="A35" s="3"/>
      <c r="B35" s="23"/>
      <c r="C35" s="13"/>
      <c r="D35" s="24"/>
      <c r="E35" s="24"/>
      <c r="F35" s="3"/>
      <c r="G35" s="3"/>
    </row>
    <row r="36" spans="1:7" x14ac:dyDescent="0.2">
      <c r="A36" s="3"/>
      <c r="B36" s="23"/>
      <c r="C36" s="13"/>
      <c r="D36" s="24"/>
      <c r="E36" s="24"/>
      <c r="F36" s="3"/>
      <c r="G36" s="3"/>
    </row>
    <row r="37" spans="1:7" x14ac:dyDescent="0.2">
      <c r="A37" s="3"/>
      <c r="B37" s="23"/>
      <c r="C37" s="13"/>
      <c r="D37" s="24"/>
      <c r="E37" s="24"/>
      <c r="F37" s="3"/>
      <c r="G37" s="3"/>
    </row>
    <row r="38" spans="1:7" x14ac:dyDescent="0.2">
      <c r="A38" s="3"/>
      <c r="B38" s="23"/>
      <c r="C38" s="13"/>
      <c r="D38" s="24"/>
      <c r="E38" s="24"/>
      <c r="F38" s="3"/>
      <c r="G38" s="3"/>
    </row>
    <row r="39" spans="1:7" x14ac:dyDescent="0.2">
      <c r="A39" s="3"/>
      <c r="B39" s="23"/>
      <c r="C39" s="13"/>
      <c r="D39" s="24"/>
      <c r="E39" s="24"/>
      <c r="F39" s="3"/>
      <c r="G39" s="3"/>
    </row>
    <row r="40" spans="1:7" x14ac:dyDescent="0.2">
      <c r="A40" s="3"/>
      <c r="B40" s="23"/>
      <c r="C40" s="13"/>
      <c r="D40" s="24"/>
      <c r="E40" s="24"/>
      <c r="F40" s="3"/>
      <c r="G40" s="3"/>
    </row>
    <row r="41" spans="1:7" x14ac:dyDescent="0.2">
      <c r="A41" s="37"/>
      <c r="B41" s="321"/>
      <c r="C41" s="321"/>
      <c r="D41" s="322"/>
      <c r="E41" s="322"/>
      <c r="F41" s="37"/>
      <c r="G41" s="37"/>
    </row>
    <row r="42" spans="1:7" x14ac:dyDescent="0.2">
      <c r="A42" s="323" t="s">
        <v>15</v>
      </c>
      <c r="B42" s="324"/>
      <c r="C42" s="324"/>
      <c r="D42" s="324"/>
      <c r="E42" s="324"/>
      <c r="F42" s="324"/>
      <c r="G42" s="325"/>
    </row>
    <row r="43" spans="1:7" x14ac:dyDescent="0.2">
      <c r="A43" s="326" t="s">
        <v>369</v>
      </c>
      <c r="B43" s="327"/>
      <c r="C43" s="327"/>
      <c r="D43" s="327"/>
      <c r="E43" s="327"/>
      <c r="F43" s="327"/>
      <c r="G43" s="328"/>
    </row>
    <row r="44" spans="1:7" x14ac:dyDescent="0.2">
      <c r="A44" s="326" t="s">
        <v>370</v>
      </c>
      <c r="B44" s="327"/>
      <c r="C44" s="327"/>
      <c r="D44" s="327"/>
      <c r="E44" s="327"/>
      <c r="F44" s="327"/>
      <c r="G44" s="328"/>
    </row>
    <row r="45" spans="1:7" x14ac:dyDescent="0.2">
      <c r="A45" s="326" t="s">
        <v>401</v>
      </c>
      <c r="B45" s="327"/>
      <c r="C45" s="327"/>
      <c r="D45" s="327"/>
      <c r="E45" s="327"/>
      <c r="F45" s="327"/>
      <c r="G45" s="328"/>
    </row>
    <row r="46" spans="1:7" x14ac:dyDescent="0.2">
      <c r="A46" s="326" t="s">
        <v>364</v>
      </c>
      <c r="B46" s="327"/>
      <c r="C46" s="327"/>
      <c r="D46" s="327"/>
      <c r="E46" s="327"/>
      <c r="F46" s="327"/>
      <c r="G46" s="328"/>
    </row>
    <row r="47" spans="1:7" x14ac:dyDescent="0.2">
      <c r="A47" s="316" t="s">
        <v>365</v>
      </c>
      <c r="B47" s="317"/>
      <c r="C47" s="317"/>
      <c r="D47" s="317"/>
      <c r="E47" s="317"/>
      <c r="F47" s="317"/>
      <c r="G47" s="318"/>
    </row>
  </sheetData>
  <protectedRanges>
    <protectedRange sqref="B33:D40 B12:D26 E12:E25" name="Rango1_1"/>
  </protectedRanges>
  <mergeCells count="19">
    <mergeCell ref="A2:G2"/>
    <mergeCell ref="A3:G3"/>
    <mergeCell ref="A4:G4"/>
    <mergeCell ref="A6:G6"/>
    <mergeCell ref="A46:G46"/>
    <mergeCell ref="A7:G7"/>
    <mergeCell ref="A9:B9"/>
    <mergeCell ref="A5:G5"/>
    <mergeCell ref="A47:G47"/>
    <mergeCell ref="A10:A11"/>
    <mergeCell ref="B10:B11"/>
    <mergeCell ref="C10:C11"/>
    <mergeCell ref="D10:E10"/>
    <mergeCell ref="F10:G10"/>
    <mergeCell ref="B41:E41"/>
    <mergeCell ref="A42:G42"/>
    <mergeCell ref="A43:G43"/>
    <mergeCell ref="A44:G44"/>
    <mergeCell ref="A45:G45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zoomScale="115" zoomScaleNormal="115" workbookViewId="0">
      <selection activeCell="B16" sqref="B16:G17"/>
    </sheetView>
  </sheetViews>
  <sheetFormatPr baseColWidth="10" defaultRowHeight="14.25" x14ac:dyDescent="0.2"/>
  <cols>
    <col min="1" max="1" width="18.42578125" style="6" customWidth="1"/>
    <col min="2" max="2" width="37.28515625" style="6" customWidth="1"/>
    <col min="3" max="7" width="18.5703125" style="6" customWidth="1"/>
    <col min="8" max="16384" width="11.42578125" style="6"/>
  </cols>
  <sheetData>
    <row r="1" spans="1:9" x14ac:dyDescent="0.2">
      <c r="A1" s="3"/>
      <c r="B1" s="3"/>
      <c r="C1" s="3"/>
      <c r="D1" s="3"/>
      <c r="E1" s="4"/>
      <c r="F1" s="4"/>
      <c r="G1" s="5" t="s">
        <v>21</v>
      </c>
    </row>
    <row r="2" spans="1:9" x14ac:dyDescent="0.2">
      <c r="A2" s="296" t="s">
        <v>492</v>
      </c>
      <c r="B2" s="296"/>
      <c r="C2" s="296"/>
      <c r="D2" s="296"/>
      <c r="E2" s="296"/>
      <c r="F2" s="296"/>
      <c r="G2" s="296"/>
    </row>
    <row r="3" spans="1:9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9" x14ac:dyDescent="0.2">
      <c r="A4" s="296" t="s">
        <v>1</v>
      </c>
      <c r="B4" s="296"/>
      <c r="C4" s="296"/>
      <c r="D4" s="296"/>
      <c r="E4" s="296"/>
      <c r="F4" s="296"/>
      <c r="G4" s="296"/>
    </row>
    <row r="5" spans="1:9" x14ac:dyDescent="0.2">
      <c r="A5" s="296" t="s">
        <v>486</v>
      </c>
      <c r="B5" s="296"/>
      <c r="C5" s="296"/>
      <c r="D5" s="296"/>
      <c r="E5" s="296"/>
      <c r="F5" s="296"/>
      <c r="G5" s="296"/>
    </row>
    <row r="6" spans="1:9" x14ac:dyDescent="0.2">
      <c r="A6" s="302" t="s">
        <v>2</v>
      </c>
      <c r="B6" s="302"/>
      <c r="C6" s="302"/>
      <c r="D6" s="302"/>
      <c r="E6" s="302"/>
      <c r="F6" s="302"/>
      <c r="G6" s="302"/>
    </row>
    <row r="7" spans="1:9" x14ac:dyDescent="0.2">
      <c r="A7" s="342" t="s">
        <v>22</v>
      </c>
      <c r="B7" s="342"/>
      <c r="C7" s="342"/>
      <c r="D7" s="342"/>
      <c r="E7" s="342"/>
      <c r="F7" s="342"/>
      <c r="G7" s="342"/>
    </row>
    <row r="8" spans="1:9" x14ac:dyDescent="0.2">
      <c r="A8" s="172" t="s">
        <v>23</v>
      </c>
      <c r="B8" s="172"/>
      <c r="C8" s="25"/>
      <c r="D8" s="25"/>
      <c r="E8" s="25"/>
      <c r="F8" s="26"/>
      <c r="G8" s="26"/>
    </row>
    <row r="9" spans="1:9" x14ac:dyDescent="0.2">
      <c r="A9" s="10" t="s">
        <v>5</v>
      </c>
      <c r="B9" s="11" t="s">
        <v>6</v>
      </c>
      <c r="C9" s="12" t="s">
        <v>8</v>
      </c>
      <c r="D9" s="12" t="s">
        <v>7</v>
      </c>
      <c r="E9" s="12" t="s">
        <v>24</v>
      </c>
      <c r="F9" s="12" t="s">
        <v>25</v>
      </c>
      <c r="G9" s="12" t="s">
        <v>26</v>
      </c>
    </row>
    <row r="10" spans="1:9" x14ac:dyDescent="0.2">
      <c r="A10" s="175" t="s">
        <v>404</v>
      </c>
      <c r="B10" s="176" t="s">
        <v>405</v>
      </c>
      <c r="C10" s="177">
        <v>0</v>
      </c>
      <c r="D10" s="174" t="s">
        <v>403</v>
      </c>
      <c r="E10" s="174" t="s">
        <v>403</v>
      </c>
      <c r="F10" s="174" t="s">
        <v>403</v>
      </c>
      <c r="G10" s="178" t="s">
        <v>403</v>
      </c>
    </row>
    <row r="11" spans="1:9" x14ac:dyDescent="0.2">
      <c r="A11" s="175" t="s">
        <v>404</v>
      </c>
      <c r="B11" s="176" t="s">
        <v>405</v>
      </c>
      <c r="C11" s="177">
        <v>0</v>
      </c>
      <c r="D11" s="174" t="s">
        <v>403</v>
      </c>
      <c r="E11" s="174" t="s">
        <v>403</v>
      </c>
      <c r="F11" s="174" t="s">
        <v>403</v>
      </c>
      <c r="G11" s="178" t="s">
        <v>403</v>
      </c>
    </row>
    <row r="12" spans="1:9" x14ac:dyDescent="0.2">
      <c r="A12" s="175" t="s">
        <v>404</v>
      </c>
      <c r="B12" s="176" t="s">
        <v>405</v>
      </c>
      <c r="C12" s="177">
        <v>0</v>
      </c>
      <c r="D12" s="174" t="s">
        <v>403</v>
      </c>
      <c r="E12" s="174" t="s">
        <v>403</v>
      </c>
      <c r="F12" s="174" t="s">
        <v>403</v>
      </c>
      <c r="G12" s="178" t="s">
        <v>403</v>
      </c>
    </row>
    <row r="13" spans="1:9" x14ac:dyDescent="0.2">
      <c r="A13" s="175" t="s">
        <v>404</v>
      </c>
      <c r="B13" s="176" t="s">
        <v>405</v>
      </c>
      <c r="C13" s="177">
        <v>0</v>
      </c>
      <c r="D13" s="174" t="s">
        <v>403</v>
      </c>
      <c r="E13" s="174" t="s">
        <v>403</v>
      </c>
      <c r="F13" s="174" t="s">
        <v>403</v>
      </c>
      <c r="G13" s="178" t="s">
        <v>403</v>
      </c>
    </row>
    <row r="14" spans="1:9" x14ac:dyDescent="0.2">
      <c r="A14" s="14"/>
      <c r="B14" s="148" t="s">
        <v>27</v>
      </c>
      <c r="C14" s="29">
        <f>SUM(C10:C13)</f>
        <v>0</v>
      </c>
      <c r="D14" s="115"/>
      <c r="E14" s="115"/>
      <c r="F14" s="115"/>
      <c r="G14" s="14"/>
    </row>
    <row r="15" spans="1:9" x14ac:dyDescent="0.2">
      <c r="A15" s="34"/>
      <c r="B15" s="34"/>
      <c r="C15" s="34"/>
      <c r="D15" s="34"/>
      <c r="E15" s="34"/>
      <c r="F15" s="34"/>
      <c r="G15" s="34"/>
      <c r="H15" s="35"/>
      <c r="I15" s="35"/>
    </row>
    <row r="16" spans="1:9" ht="14.25" customHeight="1" x14ac:dyDescent="0.2">
      <c r="A16" s="173" t="s">
        <v>402</v>
      </c>
      <c r="B16" s="330" t="s">
        <v>487</v>
      </c>
      <c r="C16" s="330"/>
      <c r="D16" s="330"/>
      <c r="E16" s="330"/>
      <c r="F16" s="330"/>
      <c r="G16" s="330"/>
      <c r="H16" s="35"/>
      <c r="I16" s="35"/>
    </row>
    <row r="17" spans="1:9" x14ac:dyDescent="0.2">
      <c r="A17" s="35"/>
      <c r="B17" s="330"/>
      <c r="C17" s="330"/>
      <c r="D17" s="330"/>
      <c r="E17" s="330"/>
      <c r="F17" s="330"/>
      <c r="G17" s="330"/>
      <c r="H17" s="35"/>
      <c r="I17" s="35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x14ac:dyDescent="0.2">
      <c r="A19" s="35"/>
      <c r="B19" s="35"/>
      <c r="C19" s="35"/>
      <c r="D19" s="35"/>
      <c r="E19" s="35"/>
      <c r="F19" s="35"/>
      <c r="G19" s="35"/>
      <c r="H19" s="35"/>
      <c r="I19" s="35"/>
    </row>
    <row r="20" spans="1:9" x14ac:dyDescent="0.2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2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2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2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2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2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2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2">
      <c r="A27" s="35"/>
      <c r="B27" s="35"/>
      <c r="C27" s="35"/>
      <c r="D27" s="35"/>
      <c r="E27" s="35"/>
      <c r="F27" s="35"/>
      <c r="G27" s="35"/>
      <c r="H27" s="35"/>
      <c r="I27" s="35"/>
    </row>
    <row r="28" spans="1:9" x14ac:dyDescent="0.2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2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2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2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2">
      <c r="A32" s="3"/>
      <c r="B32" s="23"/>
      <c r="C32" s="13"/>
      <c r="D32" s="24"/>
      <c r="E32" s="24"/>
      <c r="F32" s="24"/>
      <c r="G32" s="3"/>
    </row>
    <row r="33" spans="1:7" x14ac:dyDescent="0.2">
      <c r="A33" s="3"/>
      <c r="B33" s="23"/>
      <c r="C33" s="13"/>
      <c r="D33" s="24"/>
      <c r="E33" s="24"/>
      <c r="F33" s="24"/>
      <c r="G33" s="3"/>
    </row>
    <row r="34" spans="1:7" x14ac:dyDescent="0.2">
      <c r="A34" s="3"/>
      <c r="B34" s="23"/>
      <c r="C34" s="13"/>
      <c r="D34" s="24"/>
      <c r="E34" s="24"/>
      <c r="F34" s="24"/>
      <c r="G34" s="3"/>
    </row>
    <row r="35" spans="1:7" x14ac:dyDescent="0.2">
      <c r="A35" s="3"/>
      <c r="B35" s="23"/>
      <c r="C35" s="13"/>
      <c r="D35" s="24"/>
      <c r="E35" s="24"/>
      <c r="F35" s="24"/>
      <c r="G35" s="3"/>
    </row>
    <row r="36" spans="1:7" x14ac:dyDescent="0.2">
      <c r="A36" s="3"/>
      <c r="B36" s="23"/>
      <c r="C36" s="13"/>
      <c r="D36" s="24"/>
      <c r="E36" s="24"/>
      <c r="F36" s="24"/>
      <c r="G36" s="3"/>
    </row>
    <row r="37" spans="1:7" x14ac:dyDescent="0.2">
      <c r="A37" s="3"/>
      <c r="B37" s="23"/>
      <c r="C37" s="13"/>
      <c r="D37" s="24"/>
      <c r="E37" s="24"/>
      <c r="F37" s="24"/>
      <c r="G37" s="3"/>
    </row>
    <row r="38" spans="1:7" x14ac:dyDescent="0.2">
      <c r="A38" s="3"/>
      <c r="B38" s="23"/>
      <c r="C38" s="13"/>
      <c r="D38" s="24"/>
      <c r="E38" s="24"/>
      <c r="F38" s="24"/>
      <c r="G38" s="3"/>
    </row>
    <row r="39" spans="1:7" x14ac:dyDescent="0.2">
      <c r="A39" s="37"/>
      <c r="B39" s="343"/>
      <c r="C39" s="343"/>
      <c r="D39" s="344"/>
      <c r="E39" s="344"/>
      <c r="F39" s="344"/>
      <c r="G39" s="37"/>
    </row>
    <row r="40" spans="1:7" x14ac:dyDescent="0.2">
      <c r="A40" s="323" t="s">
        <v>28</v>
      </c>
      <c r="B40" s="324"/>
      <c r="C40" s="324"/>
      <c r="D40" s="324"/>
      <c r="E40" s="324"/>
      <c r="F40" s="324"/>
      <c r="G40" s="325"/>
    </row>
    <row r="41" spans="1:7" ht="20.25" customHeight="1" x14ac:dyDescent="0.2">
      <c r="A41" s="305" t="s">
        <v>369</v>
      </c>
      <c r="B41" s="306"/>
      <c r="C41" s="306"/>
      <c r="D41" s="306"/>
      <c r="E41" s="306"/>
      <c r="F41" s="306"/>
      <c r="G41" s="337"/>
    </row>
    <row r="42" spans="1:7" ht="19.5" customHeight="1" x14ac:dyDescent="0.2">
      <c r="A42" s="307" t="s">
        <v>370</v>
      </c>
      <c r="B42" s="308"/>
      <c r="C42" s="308"/>
      <c r="D42" s="308"/>
      <c r="E42" s="308"/>
      <c r="F42" s="308"/>
      <c r="G42" s="338"/>
    </row>
    <row r="43" spans="1:7" ht="18" customHeight="1" x14ac:dyDescent="0.2">
      <c r="A43" s="339" t="s">
        <v>396</v>
      </c>
      <c r="B43" s="340"/>
      <c r="C43" s="340"/>
      <c r="D43" s="340"/>
      <c r="E43" s="340"/>
      <c r="F43" s="340"/>
      <c r="G43" s="341"/>
    </row>
    <row r="44" spans="1:7" ht="19.5" customHeight="1" x14ac:dyDescent="0.2">
      <c r="A44" s="331" t="s">
        <v>397</v>
      </c>
      <c r="B44" s="332"/>
      <c r="C44" s="332"/>
      <c r="D44" s="332"/>
      <c r="E44" s="332"/>
      <c r="F44" s="332"/>
      <c r="G44" s="333"/>
    </row>
    <row r="45" spans="1:7" ht="18.75" customHeight="1" x14ac:dyDescent="0.2">
      <c r="A45" s="331" t="s">
        <v>398</v>
      </c>
      <c r="B45" s="332"/>
      <c r="C45" s="332"/>
      <c r="D45" s="332"/>
      <c r="E45" s="332"/>
      <c r="F45" s="332"/>
      <c r="G45" s="333"/>
    </row>
    <row r="46" spans="1:7" ht="22.5" customHeight="1" x14ac:dyDescent="0.2">
      <c r="A46" s="331" t="s">
        <v>399</v>
      </c>
      <c r="B46" s="332"/>
      <c r="C46" s="332"/>
      <c r="D46" s="332"/>
      <c r="E46" s="332"/>
      <c r="F46" s="332"/>
      <c r="G46" s="333"/>
    </row>
    <row r="47" spans="1:7" ht="21" customHeight="1" x14ac:dyDescent="0.2">
      <c r="A47" s="334" t="s">
        <v>400</v>
      </c>
      <c r="B47" s="335"/>
      <c r="C47" s="335"/>
      <c r="D47" s="335"/>
      <c r="E47" s="335"/>
      <c r="F47" s="335"/>
      <c r="G47" s="336"/>
    </row>
    <row r="48" spans="1:7" x14ac:dyDescent="0.2">
      <c r="A48" s="37"/>
      <c r="B48" s="37"/>
      <c r="C48" s="37"/>
      <c r="D48" s="37"/>
      <c r="E48" s="37"/>
      <c r="F48" s="37"/>
      <c r="G48" s="37"/>
    </row>
  </sheetData>
  <protectedRanges>
    <protectedRange sqref="B32:D38 B10:D14" name="Rango1_1"/>
  </protectedRanges>
  <mergeCells count="16">
    <mergeCell ref="B16:G17"/>
    <mergeCell ref="A46:G46"/>
    <mergeCell ref="A47:G47"/>
    <mergeCell ref="A2:G2"/>
    <mergeCell ref="A40:G40"/>
    <mergeCell ref="A41:G41"/>
    <mergeCell ref="A42:G42"/>
    <mergeCell ref="A43:G43"/>
    <mergeCell ref="A44:G44"/>
    <mergeCell ref="A45:G45"/>
    <mergeCell ref="A3:G3"/>
    <mergeCell ref="A4:G4"/>
    <mergeCell ref="A6:G6"/>
    <mergeCell ref="A7:G7"/>
    <mergeCell ref="B39:F39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zoomScaleNormal="100" workbookViewId="0">
      <selection activeCell="B16" sqref="B16:E17"/>
    </sheetView>
  </sheetViews>
  <sheetFormatPr baseColWidth="10" defaultRowHeight="14.25" x14ac:dyDescent="0.2"/>
  <cols>
    <col min="1" max="1" width="26" style="6" customWidth="1"/>
    <col min="2" max="2" width="52.85546875" style="6" customWidth="1"/>
    <col min="3" max="5" width="24.7109375" style="6" customWidth="1"/>
    <col min="6" max="16384" width="11.42578125" style="6"/>
  </cols>
  <sheetData>
    <row r="1" spans="1:9" x14ac:dyDescent="0.2">
      <c r="A1" s="3"/>
      <c r="B1" s="3"/>
      <c r="C1" s="3"/>
      <c r="D1" s="3"/>
      <c r="E1" s="5" t="s">
        <v>29</v>
      </c>
      <c r="F1" s="167"/>
    </row>
    <row r="2" spans="1:9" x14ac:dyDescent="0.2">
      <c r="A2" s="296" t="s">
        <v>492</v>
      </c>
      <c r="B2" s="296"/>
      <c r="C2" s="296"/>
      <c r="D2" s="296"/>
      <c r="E2" s="296"/>
      <c r="F2" s="296"/>
      <c r="G2" s="296"/>
    </row>
    <row r="3" spans="1:9" ht="15.75" customHeight="1" x14ac:dyDescent="0.2">
      <c r="A3" s="296" t="s">
        <v>0</v>
      </c>
      <c r="B3" s="296"/>
      <c r="C3" s="296"/>
      <c r="D3" s="296"/>
      <c r="E3" s="296"/>
    </row>
    <row r="4" spans="1:9" x14ac:dyDescent="0.2">
      <c r="A4" s="296" t="s">
        <v>1</v>
      </c>
      <c r="B4" s="296"/>
      <c r="C4" s="296"/>
      <c r="D4" s="296"/>
      <c r="E4" s="296"/>
    </row>
    <row r="5" spans="1:9" x14ac:dyDescent="0.2">
      <c r="A5" s="296" t="s">
        <v>486</v>
      </c>
      <c r="B5" s="296"/>
      <c r="C5" s="296"/>
      <c r="D5" s="296"/>
      <c r="E5" s="296"/>
      <c r="F5" s="255"/>
      <c r="G5" s="255"/>
    </row>
    <row r="6" spans="1:9" x14ac:dyDescent="0.2">
      <c r="A6" s="302" t="s">
        <v>2</v>
      </c>
      <c r="B6" s="302"/>
      <c r="C6" s="302"/>
      <c r="D6" s="302"/>
      <c r="E6" s="302"/>
    </row>
    <row r="7" spans="1:9" x14ac:dyDescent="0.2">
      <c r="A7" s="302" t="s">
        <v>30</v>
      </c>
      <c r="B7" s="302"/>
      <c r="C7" s="302"/>
      <c r="D7" s="302"/>
      <c r="E7" s="302"/>
    </row>
    <row r="8" spans="1:9" x14ac:dyDescent="0.2">
      <c r="A8" s="303" t="s">
        <v>31</v>
      </c>
      <c r="B8" s="303"/>
      <c r="C8" s="25"/>
      <c r="D8" s="25"/>
      <c r="E8" s="25"/>
    </row>
    <row r="9" spans="1:9" ht="21.75" customHeight="1" x14ac:dyDescent="0.2">
      <c r="A9" s="10" t="s">
        <v>5</v>
      </c>
      <c r="B9" s="11" t="s">
        <v>6</v>
      </c>
      <c r="C9" s="12" t="s">
        <v>8</v>
      </c>
      <c r="D9" s="12" t="s">
        <v>7</v>
      </c>
      <c r="E9" s="12" t="s">
        <v>32</v>
      </c>
    </row>
    <row r="10" spans="1:9" x14ac:dyDescent="0.2">
      <c r="A10" s="14" t="s">
        <v>404</v>
      </c>
      <c r="B10" s="15" t="s">
        <v>405</v>
      </c>
      <c r="C10" s="29">
        <v>0</v>
      </c>
      <c r="D10" s="115" t="s">
        <v>403</v>
      </c>
      <c r="E10" s="115" t="s">
        <v>403</v>
      </c>
    </row>
    <row r="11" spans="1:9" x14ac:dyDescent="0.2">
      <c r="A11" s="14" t="s">
        <v>404</v>
      </c>
      <c r="B11" s="15" t="s">
        <v>405</v>
      </c>
      <c r="C11" s="29">
        <v>0</v>
      </c>
      <c r="D11" s="115" t="s">
        <v>403</v>
      </c>
      <c r="E11" s="115" t="s">
        <v>403</v>
      </c>
    </row>
    <row r="12" spans="1:9" x14ac:dyDescent="0.2">
      <c r="A12" s="14" t="s">
        <v>404</v>
      </c>
      <c r="B12" s="15" t="s">
        <v>405</v>
      </c>
      <c r="C12" s="29">
        <v>0</v>
      </c>
      <c r="D12" s="115" t="s">
        <v>403</v>
      </c>
      <c r="E12" s="115" t="s">
        <v>403</v>
      </c>
    </row>
    <row r="13" spans="1:9" x14ac:dyDescent="0.2">
      <c r="A13" s="14" t="s">
        <v>404</v>
      </c>
      <c r="B13" s="15" t="s">
        <v>405</v>
      </c>
      <c r="C13" s="29">
        <v>0</v>
      </c>
      <c r="D13" s="115" t="s">
        <v>403</v>
      </c>
      <c r="E13" s="115" t="s">
        <v>403</v>
      </c>
    </row>
    <row r="14" spans="1:9" x14ac:dyDescent="0.2">
      <c r="A14" s="14"/>
      <c r="B14" s="168" t="s">
        <v>9</v>
      </c>
      <c r="C14" s="29">
        <v>0</v>
      </c>
      <c r="D14" s="115"/>
      <c r="E14" s="115"/>
    </row>
    <row r="15" spans="1:9" x14ac:dyDescent="0.2">
      <c r="A15" s="34"/>
      <c r="B15" s="34"/>
      <c r="C15" s="34"/>
      <c r="D15" s="34"/>
      <c r="E15" s="34"/>
      <c r="F15" s="35"/>
      <c r="G15" s="35"/>
      <c r="H15" s="35"/>
      <c r="I15" s="35"/>
    </row>
    <row r="16" spans="1:9" ht="14.25" customHeight="1" x14ac:dyDescent="0.2">
      <c r="A16" s="173" t="s">
        <v>402</v>
      </c>
      <c r="B16" s="330" t="s">
        <v>488</v>
      </c>
      <c r="C16" s="330"/>
      <c r="D16" s="330"/>
      <c r="E16" s="330"/>
      <c r="F16" s="173"/>
      <c r="G16" s="173"/>
      <c r="H16" s="35"/>
      <c r="I16" s="35"/>
    </row>
    <row r="17" spans="1:7" x14ac:dyDescent="0.2">
      <c r="A17" s="35"/>
      <c r="B17" s="330"/>
      <c r="C17" s="330"/>
      <c r="D17" s="330"/>
      <c r="E17" s="330"/>
      <c r="F17" s="173"/>
      <c r="G17" s="173"/>
    </row>
    <row r="18" spans="1:7" x14ac:dyDescent="0.2">
      <c r="A18" s="37"/>
      <c r="B18" s="169"/>
      <c r="C18" s="169"/>
      <c r="D18" s="37"/>
      <c r="E18" s="37"/>
    </row>
    <row r="19" spans="1:7" x14ac:dyDescent="0.2">
      <c r="A19" s="37"/>
      <c r="B19" s="169"/>
      <c r="C19" s="169"/>
      <c r="D19" s="37"/>
      <c r="E19" s="37"/>
    </row>
    <row r="20" spans="1:7" x14ac:dyDescent="0.2">
      <c r="A20" s="37"/>
      <c r="B20" s="169"/>
      <c r="C20" s="169"/>
      <c r="D20" s="37"/>
      <c r="E20" s="37"/>
    </row>
    <row r="21" spans="1:7" x14ac:dyDescent="0.2">
      <c r="A21" s="37"/>
      <c r="B21" s="169"/>
      <c r="C21" s="169"/>
      <c r="D21" s="37"/>
      <c r="E21" s="37"/>
    </row>
    <row r="22" spans="1:7" x14ac:dyDescent="0.2">
      <c r="A22" s="37"/>
      <c r="B22" s="169"/>
      <c r="C22" s="169"/>
      <c r="D22" s="37"/>
      <c r="E22" s="37"/>
    </row>
    <row r="23" spans="1:7" x14ac:dyDescent="0.2">
      <c r="A23" s="37"/>
      <c r="B23" s="169"/>
      <c r="C23" s="169"/>
      <c r="D23" s="37"/>
      <c r="E23" s="37"/>
    </row>
    <row r="24" spans="1:7" x14ac:dyDescent="0.2">
      <c r="A24" s="37"/>
      <c r="B24" s="169"/>
      <c r="C24" s="169"/>
      <c r="D24" s="37"/>
      <c r="E24" s="37"/>
    </row>
    <row r="25" spans="1:7" x14ac:dyDescent="0.2">
      <c r="A25" s="37"/>
      <c r="B25" s="169"/>
      <c r="C25" s="169"/>
      <c r="D25" s="37"/>
      <c r="E25" s="37"/>
    </row>
    <row r="26" spans="1:7" x14ac:dyDescent="0.2">
      <c r="A26" s="37"/>
      <c r="B26" s="169"/>
      <c r="C26" s="169"/>
      <c r="D26" s="37"/>
      <c r="E26" s="37"/>
    </row>
    <row r="27" spans="1:7" x14ac:dyDescent="0.2">
      <c r="A27" s="37"/>
      <c r="B27" s="169"/>
      <c r="C27" s="169"/>
      <c r="D27" s="37"/>
      <c r="E27" s="37"/>
    </row>
    <row r="28" spans="1:7" x14ac:dyDescent="0.2">
      <c r="A28" s="37"/>
      <c r="B28" s="169"/>
      <c r="C28" s="169"/>
      <c r="D28" s="37"/>
      <c r="E28" s="37"/>
    </row>
    <row r="29" spans="1:7" x14ac:dyDescent="0.2">
      <c r="A29" s="37"/>
      <c r="B29" s="169"/>
      <c r="C29" s="169"/>
      <c r="D29" s="37"/>
      <c r="E29" s="37"/>
    </row>
    <row r="30" spans="1:7" x14ac:dyDescent="0.2">
      <c r="A30" s="37"/>
      <c r="B30" s="169"/>
      <c r="C30" s="169"/>
      <c r="D30" s="37"/>
      <c r="E30" s="37"/>
    </row>
    <row r="31" spans="1:7" x14ac:dyDescent="0.2">
      <c r="A31" s="3"/>
      <c r="B31" s="170"/>
      <c r="C31" s="170"/>
      <c r="D31" s="171"/>
      <c r="E31" s="171"/>
      <c r="F31" s="37"/>
    </row>
    <row r="32" spans="1:7" x14ac:dyDescent="0.2">
      <c r="A32" s="3"/>
      <c r="B32" s="170"/>
      <c r="C32" s="170"/>
      <c r="D32" s="171"/>
      <c r="E32" s="171"/>
      <c r="F32" s="37"/>
    </row>
    <row r="33" spans="1:6" x14ac:dyDescent="0.2">
      <c r="A33" s="3"/>
      <c r="B33" s="170"/>
      <c r="C33" s="170"/>
      <c r="D33" s="171"/>
      <c r="E33" s="171"/>
      <c r="F33" s="37"/>
    </row>
    <row r="34" spans="1:6" x14ac:dyDescent="0.2">
      <c r="A34" s="3"/>
      <c r="B34" s="170"/>
      <c r="C34" s="170"/>
      <c r="D34" s="171"/>
      <c r="E34" s="171"/>
      <c r="F34" s="37"/>
    </row>
    <row r="35" spans="1:6" x14ac:dyDescent="0.2">
      <c r="A35" s="3"/>
      <c r="B35" s="170"/>
      <c r="C35" s="170"/>
      <c r="D35" s="171"/>
      <c r="E35" s="171"/>
      <c r="F35" s="37"/>
    </row>
    <row r="36" spans="1:6" x14ac:dyDescent="0.2">
      <c r="A36" s="3"/>
      <c r="B36" s="170"/>
      <c r="C36" s="170"/>
      <c r="D36" s="171"/>
      <c r="E36" s="171"/>
      <c r="F36" s="37"/>
    </row>
    <row r="37" spans="1:6" x14ac:dyDescent="0.2">
      <c r="A37" s="3"/>
      <c r="B37" s="170"/>
      <c r="C37" s="170"/>
      <c r="D37" s="171"/>
      <c r="E37" s="171"/>
      <c r="F37" s="37"/>
    </row>
    <row r="38" spans="1:6" x14ac:dyDescent="0.2">
      <c r="A38" s="3"/>
      <c r="B38" s="170"/>
      <c r="C38" s="170"/>
      <c r="D38" s="171"/>
      <c r="E38" s="171"/>
      <c r="F38" s="37"/>
    </row>
    <row r="39" spans="1:6" x14ac:dyDescent="0.2">
      <c r="A39" s="3"/>
      <c r="B39" s="170"/>
      <c r="C39" s="170"/>
      <c r="D39" s="171"/>
      <c r="E39" s="171"/>
      <c r="F39" s="37"/>
    </row>
    <row r="40" spans="1:6" x14ac:dyDescent="0.2">
      <c r="A40" s="323" t="s">
        <v>28</v>
      </c>
      <c r="B40" s="324"/>
      <c r="C40" s="324"/>
      <c r="D40" s="324"/>
      <c r="E40" s="325"/>
    </row>
    <row r="41" spans="1:6" ht="15" customHeight="1" x14ac:dyDescent="0.2">
      <c r="A41" s="305" t="s">
        <v>369</v>
      </c>
      <c r="B41" s="306"/>
      <c r="C41" s="306"/>
      <c r="D41" s="306"/>
      <c r="E41" s="337"/>
    </row>
    <row r="42" spans="1:6" ht="15" customHeight="1" x14ac:dyDescent="0.2">
      <c r="A42" s="307" t="s">
        <v>370</v>
      </c>
      <c r="B42" s="308"/>
      <c r="C42" s="308"/>
      <c r="D42" s="308"/>
      <c r="E42" s="338"/>
    </row>
    <row r="43" spans="1:6" ht="15" customHeight="1" x14ac:dyDescent="0.2">
      <c r="A43" s="307" t="s">
        <v>390</v>
      </c>
      <c r="B43" s="308"/>
      <c r="C43" s="308"/>
      <c r="D43" s="308"/>
      <c r="E43" s="338"/>
    </row>
    <row r="44" spans="1:6" ht="15" customHeight="1" x14ac:dyDescent="0.2">
      <c r="A44" s="331" t="s">
        <v>394</v>
      </c>
      <c r="B44" s="332"/>
      <c r="C44" s="332"/>
      <c r="D44" s="332"/>
      <c r="E44" s="333"/>
    </row>
    <row r="45" spans="1:6" ht="15" customHeight="1" x14ac:dyDescent="0.2">
      <c r="A45" s="345" t="s">
        <v>395</v>
      </c>
      <c r="B45" s="346"/>
      <c r="C45" s="346"/>
      <c r="D45" s="346"/>
      <c r="E45" s="347"/>
    </row>
  </sheetData>
  <protectedRanges>
    <protectedRange sqref="E10:E13 B10:D14" name="Rango1_1"/>
  </protectedRanges>
  <mergeCells count="14">
    <mergeCell ref="A2:G2"/>
    <mergeCell ref="A45:E45"/>
    <mergeCell ref="A3:E3"/>
    <mergeCell ref="A4:E4"/>
    <mergeCell ref="A6:E6"/>
    <mergeCell ref="A7:E7"/>
    <mergeCell ref="A8:B8"/>
    <mergeCell ref="A40:E40"/>
    <mergeCell ref="A41:E41"/>
    <mergeCell ref="A42:E42"/>
    <mergeCell ref="A43:E43"/>
    <mergeCell ref="A44:E44"/>
    <mergeCell ref="A5:E5"/>
    <mergeCell ref="B16:E17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zoomScale="85" zoomScaleNormal="85" workbookViewId="0">
      <selection activeCell="C40" sqref="C40"/>
    </sheetView>
  </sheetViews>
  <sheetFormatPr baseColWidth="10" defaultRowHeight="14.25" x14ac:dyDescent="0.2"/>
  <cols>
    <col min="1" max="1" width="16.7109375" style="6" customWidth="1"/>
    <col min="2" max="2" width="55.5703125" style="6" customWidth="1"/>
    <col min="3" max="3" width="24" style="6" customWidth="1"/>
    <col min="4" max="5" width="17.85546875" style="6" customWidth="1"/>
    <col min="6" max="6" width="14.42578125" style="6" customWidth="1"/>
    <col min="7" max="7" width="13.5703125" style="6" customWidth="1"/>
    <col min="8" max="16384" width="11.42578125" style="6"/>
  </cols>
  <sheetData>
    <row r="1" spans="1:7" x14ac:dyDescent="0.2">
      <c r="A1" s="3"/>
      <c r="B1" s="3"/>
      <c r="C1" s="3"/>
      <c r="D1" s="3"/>
      <c r="E1" s="3"/>
      <c r="F1" s="4"/>
      <c r="G1" s="5" t="s">
        <v>33</v>
      </c>
    </row>
    <row r="2" spans="1:7" x14ac:dyDescent="0.2">
      <c r="A2" s="296" t="s">
        <v>492</v>
      </c>
      <c r="B2" s="296"/>
      <c r="C2" s="296"/>
      <c r="D2" s="296"/>
      <c r="E2" s="296"/>
      <c r="F2" s="296"/>
      <c r="G2" s="296"/>
    </row>
    <row r="3" spans="1:7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7" x14ac:dyDescent="0.2">
      <c r="A4" s="296" t="s">
        <v>1</v>
      </c>
      <c r="B4" s="296"/>
      <c r="C4" s="296"/>
      <c r="D4" s="296"/>
      <c r="E4" s="296"/>
      <c r="F4" s="296"/>
      <c r="G4" s="296"/>
    </row>
    <row r="5" spans="1:7" x14ac:dyDescent="0.2">
      <c r="A5" s="296" t="s">
        <v>486</v>
      </c>
      <c r="B5" s="296"/>
      <c r="C5" s="296"/>
      <c r="D5" s="296"/>
      <c r="E5" s="296"/>
      <c r="F5" s="296"/>
      <c r="G5" s="296"/>
    </row>
    <row r="6" spans="1:7" x14ac:dyDescent="0.2">
      <c r="A6" s="302" t="s">
        <v>2</v>
      </c>
      <c r="B6" s="302"/>
      <c r="C6" s="302"/>
      <c r="D6" s="302"/>
      <c r="E6" s="302"/>
      <c r="F6" s="302"/>
      <c r="G6" s="302"/>
    </row>
    <row r="7" spans="1:7" x14ac:dyDescent="0.2">
      <c r="A7" s="302" t="s">
        <v>34</v>
      </c>
      <c r="B7" s="302"/>
      <c r="C7" s="302"/>
      <c r="D7" s="302"/>
      <c r="E7" s="302"/>
      <c r="F7" s="302"/>
      <c r="G7" s="302"/>
    </row>
    <row r="8" spans="1:7" x14ac:dyDescent="0.2">
      <c r="A8" s="240" t="s">
        <v>35</v>
      </c>
      <c r="B8" s="26"/>
      <c r="C8" s="26"/>
      <c r="D8" s="26"/>
      <c r="E8" s="26"/>
      <c r="F8" s="161"/>
      <c r="G8" s="26"/>
    </row>
    <row r="9" spans="1:7" ht="24" x14ac:dyDescent="0.2">
      <c r="A9" s="10" t="s">
        <v>5</v>
      </c>
      <c r="B9" s="10" t="s">
        <v>36</v>
      </c>
      <c r="C9" s="10" t="s">
        <v>37</v>
      </c>
      <c r="D9" s="162" t="s">
        <v>38</v>
      </c>
      <c r="E9" s="162" t="s">
        <v>39</v>
      </c>
      <c r="F9" s="12" t="s">
        <v>40</v>
      </c>
      <c r="G9" s="12" t="s">
        <v>41</v>
      </c>
    </row>
    <row r="10" spans="1:7" x14ac:dyDescent="0.2">
      <c r="A10" s="135" t="s">
        <v>184</v>
      </c>
      <c r="B10" s="163" t="s">
        <v>199</v>
      </c>
      <c r="C10" s="164">
        <v>0</v>
      </c>
      <c r="D10" s="164">
        <v>0</v>
      </c>
      <c r="E10" s="164">
        <v>0</v>
      </c>
      <c r="F10" s="164">
        <v>0</v>
      </c>
      <c r="G10" s="135"/>
    </row>
    <row r="11" spans="1:7" x14ac:dyDescent="0.2">
      <c r="A11" s="135" t="s">
        <v>185</v>
      </c>
      <c r="B11" s="163" t="s">
        <v>200</v>
      </c>
      <c r="C11" s="164">
        <v>0</v>
      </c>
      <c r="D11" s="164">
        <v>0</v>
      </c>
      <c r="E11" s="164">
        <v>0</v>
      </c>
      <c r="F11" s="164">
        <v>0</v>
      </c>
      <c r="G11" s="135"/>
    </row>
    <row r="12" spans="1:7" x14ac:dyDescent="0.2">
      <c r="A12" s="135" t="s">
        <v>186</v>
      </c>
      <c r="B12" s="163" t="s">
        <v>201</v>
      </c>
      <c r="C12" s="164">
        <v>7197140.5</v>
      </c>
      <c r="D12" s="164">
        <v>0</v>
      </c>
      <c r="E12" s="164">
        <v>0</v>
      </c>
      <c r="F12" s="164">
        <v>0</v>
      </c>
      <c r="G12" s="135"/>
    </row>
    <row r="13" spans="1:7" x14ac:dyDescent="0.2">
      <c r="A13" s="135" t="s">
        <v>187</v>
      </c>
      <c r="B13" s="163" t="s">
        <v>202</v>
      </c>
      <c r="C13" s="164">
        <v>17191802.120000001</v>
      </c>
      <c r="D13" s="164">
        <v>0</v>
      </c>
      <c r="E13" s="164">
        <v>0</v>
      </c>
      <c r="F13" s="164">
        <v>0</v>
      </c>
      <c r="G13" s="135"/>
    </row>
    <row r="14" spans="1:7" x14ac:dyDescent="0.2">
      <c r="A14" s="135" t="s">
        <v>188</v>
      </c>
      <c r="B14" s="163" t="s">
        <v>203</v>
      </c>
      <c r="C14" s="164">
        <v>221705238.52000001</v>
      </c>
      <c r="D14" s="164">
        <v>0</v>
      </c>
      <c r="E14" s="164">
        <v>0</v>
      </c>
      <c r="F14" s="164">
        <v>0</v>
      </c>
      <c r="G14" s="135"/>
    </row>
    <row r="15" spans="1:7" x14ac:dyDescent="0.2">
      <c r="A15" s="135" t="s">
        <v>189</v>
      </c>
      <c r="B15" s="163" t="s">
        <v>204</v>
      </c>
      <c r="C15" s="164">
        <v>2764371.82</v>
      </c>
      <c r="D15" s="164">
        <v>0</v>
      </c>
      <c r="E15" s="164">
        <v>0</v>
      </c>
      <c r="F15" s="164">
        <v>0</v>
      </c>
      <c r="G15" s="135"/>
    </row>
    <row r="16" spans="1:7" x14ac:dyDescent="0.2">
      <c r="A16" s="135" t="s">
        <v>190</v>
      </c>
      <c r="B16" s="163" t="s">
        <v>205</v>
      </c>
      <c r="C16" s="164">
        <v>0</v>
      </c>
      <c r="D16" s="164">
        <v>0</v>
      </c>
      <c r="E16" s="164">
        <v>0</v>
      </c>
      <c r="F16" s="164">
        <v>0</v>
      </c>
      <c r="G16" s="135"/>
    </row>
    <row r="17" spans="1:7" x14ac:dyDescent="0.2">
      <c r="A17" s="135" t="s">
        <v>191</v>
      </c>
      <c r="B17" s="163" t="s">
        <v>206</v>
      </c>
      <c r="C17" s="164">
        <v>1782435.3</v>
      </c>
      <c r="D17" s="164">
        <v>0</v>
      </c>
      <c r="E17" s="164">
        <v>0</v>
      </c>
      <c r="F17" s="164">
        <v>0</v>
      </c>
      <c r="G17" s="135"/>
    </row>
    <row r="18" spans="1:7" x14ac:dyDescent="0.2">
      <c r="A18" s="135" t="s">
        <v>192</v>
      </c>
      <c r="B18" s="163" t="s">
        <v>207</v>
      </c>
      <c r="C18" s="164">
        <v>227306</v>
      </c>
      <c r="D18" s="164">
        <v>0</v>
      </c>
      <c r="E18" s="164">
        <v>0</v>
      </c>
      <c r="F18" s="164">
        <v>0</v>
      </c>
      <c r="G18" s="135"/>
    </row>
    <row r="19" spans="1:7" x14ac:dyDescent="0.2">
      <c r="A19" s="135" t="s">
        <v>193</v>
      </c>
      <c r="B19" s="163" t="s">
        <v>208</v>
      </c>
      <c r="C19" s="164">
        <v>17</v>
      </c>
      <c r="D19" s="164">
        <v>0</v>
      </c>
      <c r="E19" s="164">
        <v>0</v>
      </c>
      <c r="F19" s="164">
        <v>0</v>
      </c>
      <c r="G19" s="135"/>
    </row>
    <row r="20" spans="1:7" x14ac:dyDescent="0.2">
      <c r="A20" s="135" t="s">
        <v>194</v>
      </c>
      <c r="B20" s="163" t="s">
        <v>209</v>
      </c>
      <c r="C20" s="164">
        <v>16157037.01</v>
      </c>
      <c r="D20" s="164">
        <v>0</v>
      </c>
      <c r="E20" s="164">
        <v>0</v>
      </c>
      <c r="F20" s="164">
        <v>0</v>
      </c>
      <c r="G20" s="135"/>
    </row>
    <row r="21" spans="1:7" x14ac:dyDescent="0.2">
      <c r="A21" s="135" t="s">
        <v>195</v>
      </c>
      <c r="B21" s="163" t="s">
        <v>210</v>
      </c>
      <c r="C21" s="164">
        <v>49</v>
      </c>
      <c r="D21" s="164">
        <v>0</v>
      </c>
      <c r="E21" s="164">
        <v>0</v>
      </c>
      <c r="F21" s="164">
        <v>0</v>
      </c>
      <c r="G21" s="135"/>
    </row>
    <row r="22" spans="1:7" x14ac:dyDescent="0.2">
      <c r="A22" s="135" t="s">
        <v>196</v>
      </c>
      <c r="B22" s="163" t="s">
        <v>211</v>
      </c>
      <c r="C22" s="164">
        <v>1248500.46</v>
      </c>
      <c r="D22" s="164">
        <v>0</v>
      </c>
      <c r="E22" s="164">
        <v>0</v>
      </c>
      <c r="F22" s="164">
        <v>0</v>
      </c>
      <c r="G22" s="135"/>
    </row>
    <row r="23" spans="1:7" x14ac:dyDescent="0.2">
      <c r="A23" s="135" t="s">
        <v>197</v>
      </c>
      <c r="B23" s="163" t="s">
        <v>212</v>
      </c>
      <c r="C23" s="164">
        <v>62</v>
      </c>
      <c r="D23" s="164">
        <v>0</v>
      </c>
      <c r="E23" s="164">
        <v>0</v>
      </c>
      <c r="F23" s="164">
        <v>0</v>
      </c>
      <c r="G23" s="135"/>
    </row>
    <row r="24" spans="1:7" x14ac:dyDescent="0.2">
      <c r="A24" s="135" t="s">
        <v>198</v>
      </c>
      <c r="B24" s="163" t="s">
        <v>213</v>
      </c>
      <c r="C24" s="164">
        <v>0</v>
      </c>
      <c r="D24" s="164">
        <v>0</v>
      </c>
      <c r="E24" s="164">
        <v>0</v>
      </c>
      <c r="F24" s="164">
        <v>0</v>
      </c>
      <c r="G24" s="135"/>
    </row>
    <row r="25" spans="1:7" x14ac:dyDescent="0.2">
      <c r="A25" s="26"/>
      <c r="B25" s="26"/>
      <c r="C25" s="26"/>
      <c r="D25" s="26"/>
      <c r="E25" s="26"/>
      <c r="F25" s="161"/>
      <c r="G25" s="26"/>
    </row>
    <row r="26" spans="1:7" ht="26.25" customHeight="1" x14ac:dyDescent="0.2">
      <c r="A26" s="10" t="s">
        <v>5</v>
      </c>
      <c r="B26" s="10" t="s">
        <v>36</v>
      </c>
      <c r="C26" s="10" t="s">
        <v>37</v>
      </c>
      <c r="D26" s="12" t="s">
        <v>42</v>
      </c>
      <c r="E26" s="12" t="s">
        <v>43</v>
      </c>
      <c r="F26" s="12" t="s">
        <v>44</v>
      </c>
      <c r="G26" s="12" t="s">
        <v>45</v>
      </c>
    </row>
    <row r="27" spans="1:7" x14ac:dyDescent="0.2">
      <c r="A27" s="348" t="s">
        <v>46</v>
      </c>
      <c r="B27" s="349"/>
      <c r="C27" s="349"/>
      <c r="D27" s="349"/>
      <c r="E27" s="349"/>
      <c r="F27" s="349"/>
      <c r="G27" s="350"/>
    </row>
    <row r="28" spans="1:7" x14ac:dyDescent="0.2">
      <c r="A28" s="14" t="s">
        <v>214</v>
      </c>
      <c r="B28" s="28" t="s">
        <v>215</v>
      </c>
      <c r="C28" s="29">
        <v>95000</v>
      </c>
      <c r="D28" s="164">
        <v>0</v>
      </c>
      <c r="E28" s="164">
        <v>0</v>
      </c>
      <c r="F28" s="149"/>
      <c r="G28" s="165"/>
    </row>
    <row r="29" spans="1:7" x14ac:dyDescent="0.2">
      <c r="A29" s="14" t="s">
        <v>216</v>
      </c>
      <c r="B29" s="28" t="s">
        <v>217</v>
      </c>
      <c r="C29" s="29">
        <v>0</v>
      </c>
      <c r="D29" s="164">
        <v>0</v>
      </c>
      <c r="E29" s="164">
        <v>0</v>
      </c>
      <c r="F29" s="149"/>
      <c r="G29" s="165"/>
    </row>
    <row r="30" spans="1:7" x14ac:dyDescent="0.2">
      <c r="A30" s="14" t="s">
        <v>218</v>
      </c>
      <c r="B30" s="28" t="s">
        <v>219</v>
      </c>
      <c r="C30" s="29">
        <v>0</v>
      </c>
      <c r="D30" s="164">
        <v>0</v>
      </c>
      <c r="E30" s="164">
        <v>0</v>
      </c>
      <c r="F30" s="149"/>
      <c r="G30" s="165"/>
    </row>
    <row r="31" spans="1:7" x14ac:dyDescent="0.2">
      <c r="A31" s="14" t="s">
        <v>220</v>
      </c>
      <c r="B31" s="28" t="s">
        <v>221</v>
      </c>
      <c r="C31" s="29">
        <v>0</v>
      </c>
      <c r="D31" s="164">
        <v>0</v>
      </c>
      <c r="E31" s="164">
        <v>0</v>
      </c>
      <c r="F31" s="149"/>
      <c r="G31" s="165"/>
    </row>
    <row r="32" spans="1:7" x14ac:dyDescent="0.2">
      <c r="A32" s="14" t="s">
        <v>222</v>
      </c>
      <c r="B32" s="28" t="s">
        <v>223</v>
      </c>
      <c r="C32" s="29">
        <v>0</v>
      </c>
      <c r="D32" s="164">
        <v>0</v>
      </c>
      <c r="E32" s="164">
        <v>0</v>
      </c>
      <c r="F32" s="149"/>
      <c r="G32" s="165"/>
    </row>
    <row r="33" spans="1:8" x14ac:dyDescent="0.2">
      <c r="A33" s="348" t="s">
        <v>47</v>
      </c>
      <c r="B33" s="349"/>
      <c r="C33" s="349"/>
      <c r="D33" s="349"/>
      <c r="E33" s="349"/>
      <c r="F33" s="349"/>
      <c r="G33" s="350"/>
    </row>
    <row r="34" spans="1:8" x14ac:dyDescent="0.2">
      <c r="A34" s="135" t="s">
        <v>224</v>
      </c>
      <c r="B34" s="28" t="s">
        <v>225</v>
      </c>
      <c r="C34" s="29">
        <v>0</v>
      </c>
      <c r="D34" s="164">
        <v>0</v>
      </c>
      <c r="E34" s="164">
        <v>0</v>
      </c>
      <c r="F34" s="149"/>
      <c r="G34" s="165"/>
    </row>
    <row r="35" spans="1:8" x14ac:dyDescent="0.2">
      <c r="A35" s="135" t="s">
        <v>226</v>
      </c>
      <c r="B35" s="28" t="s">
        <v>227</v>
      </c>
      <c r="C35" s="29">
        <v>0</v>
      </c>
      <c r="D35" s="164">
        <v>0</v>
      </c>
      <c r="E35" s="164">
        <v>0</v>
      </c>
      <c r="F35" s="149"/>
      <c r="G35" s="165"/>
    </row>
    <row r="36" spans="1:8" x14ac:dyDescent="0.2">
      <c r="A36" s="135" t="s">
        <v>228</v>
      </c>
      <c r="B36" s="28" t="s">
        <v>229</v>
      </c>
      <c r="C36" s="29">
        <v>0</v>
      </c>
      <c r="D36" s="164">
        <v>0</v>
      </c>
      <c r="E36" s="164">
        <v>0</v>
      </c>
      <c r="F36" s="149"/>
      <c r="G36" s="165"/>
    </row>
    <row r="37" spans="1:8" x14ac:dyDescent="0.2">
      <c r="A37" s="135" t="s">
        <v>230</v>
      </c>
      <c r="B37" s="28" t="s">
        <v>231</v>
      </c>
      <c r="C37" s="29">
        <v>0</v>
      </c>
      <c r="D37" s="164">
        <v>0</v>
      </c>
      <c r="E37" s="164">
        <v>0</v>
      </c>
      <c r="F37" s="149"/>
      <c r="G37" s="165"/>
    </row>
    <row r="38" spans="1:8" x14ac:dyDescent="0.2">
      <c r="A38" s="135" t="s">
        <v>232</v>
      </c>
      <c r="B38" s="28" t="s">
        <v>233</v>
      </c>
      <c r="C38" s="29">
        <v>0</v>
      </c>
      <c r="D38" s="164">
        <v>0</v>
      </c>
      <c r="E38" s="164">
        <v>0</v>
      </c>
      <c r="F38" s="149"/>
      <c r="G38" s="165"/>
    </row>
    <row r="39" spans="1:8" x14ac:dyDescent="0.2">
      <c r="A39" s="135" t="s">
        <v>234</v>
      </c>
      <c r="B39" s="28" t="s">
        <v>235</v>
      </c>
      <c r="C39" s="29">
        <v>0</v>
      </c>
      <c r="D39" s="164">
        <v>0</v>
      </c>
      <c r="E39" s="164">
        <v>0</v>
      </c>
      <c r="F39" s="149"/>
      <c r="G39" s="165"/>
    </row>
    <row r="40" spans="1:8" x14ac:dyDescent="0.2">
      <c r="A40" s="14"/>
      <c r="B40" s="166" t="s">
        <v>27</v>
      </c>
      <c r="C40" s="33">
        <f>SUM(C10:C39)</f>
        <v>268368959.73000002</v>
      </c>
      <c r="D40" s="33">
        <f>SUM(D27:D39)</f>
        <v>0</v>
      </c>
      <c r="E40" s="134">
        <f>SUM(E27:E39)</f>
        <v>0</v>
      </c>
      <c r="F40" s="134">
        <f>SUM(F27:F39)</f>
        <v>0</v>
      </c>
      <c r="G40" s="14"/>
    </row>
    <row r="41" spans="1:8" ht="14.25" customHeight="1" x14ac:dyDescent="0.2">
      <c r="A41" s="173" t="s">
        <v>402</v>
      </c>
      <c r="B41" s="330" t="s">
        <v>489</v>
      </c>
      <c r="C41" s="330"/>
      <c r="D41" s="330"/>
      <c r="E41" s="330"/>
      <c r="F41" s="330"/>
      <c r="G41" s="35"/>
      <c r="H41" s="35"/>
    </row>
    <row r="42" spans="1:8" x14ac:dyDescent="0.2">
      <c r="A42" s="35"/>
      <c r="B42" s="330"/>
      <c r="C42" s="330"/>
      <c r="D42" s="330"/>
      <c r="E42" s="330"/>
      <c r="F42" s="330"/>
      <c r="G42" s="35"/>
      <c r="H42" s="35"/>
    </row>
    <row r="43" spans="1:8" x14ac:dyDescent="0.2">
      <c r="A43" s="3"/>
      <c r="B43" s="3"/>
      <c r="C43" s="3"/>
      <c r="D43" s="3"/>
      <c r="E43" s="160"/>
      <c r="F43" s="179"/>
      <c r="G43" s="3"/>
    </row>
    <row r="44" spans="1:8" x14ac:dyDescent="0.2">
      <c r="A44" s="3"/>
      <c r="B44" s="3"/>
      <c r="C44" s="3"/>
      <c r="D44" s="3"/>
      <c r="E44" s="160"/>
      <c r="F44" s="179"/>
      <c r="G44" s="3"/>
    </row>
    <row r="45" spans="1:8" x14ac:dyDescent="0.2">
      <c r="A45" s="3"/>
      <c r="B45" s="3"/>
      <c r="C45" s="3"/>
      <c r="D45" s="3"/>
      <c r="E45" s="160"/>
      <c r="F45" s="160"/>
      <c r="G45" s="3"/>
    </row>
    <row r="46" spans="1:8" x14ac:dyDescent="0.2">
      <c r="A46" s="3"/>
      <c r="B46" s="3"/>
      <c r="C46" s="3"/>
      <c r="D46" s="3"/>
      <c r="E46" s="160"/>
      <c r="F46" s="160"/>
      <c r="G46" s="3"/>
    </row>
    <row r="47" spans="1:8" x14ac:dyDescent="0.2">
      <c r="A47" s="3"/>
      <c r="B47" s="3"/>
      <c r="C47" s="3"/>
      <c r="D47" s="160"/>
      <c r="E47" s="160"/>
      <c r="F47" s="160"/>
      <c r="G47" s="3"/>
    </row>
    <row r="48" spans="1:8" x14ac:dyDescent="0.2">
      <c r="A48" s="3"/>
      <c r="B48" s="3"/>
      <c r="C48" s="3"/>
      <c r="D48" s="160"/>
      <c r="E48" s="160"/>
      <c r="F48" s="160"/>
      <c r="G48" s="3"/>
    </row>
    <row r="49" spans="1:7" x14ac:dyDescent="0.2">
      <c r="A49" s="3"/>
      <c r="B49" s="3"/>
      <c r="C49" s="3"/>
      <c r="D49" s="160"/>
      <c r="E49" s="160"/>
      <c r="F49" s="160"/>
      <c r="G49" s="3"/>
    </row>
    <row r="50" spans="1:7" x14ac:dyDescent="0.2">
      <c r="A50" s="3"/>
      <c r="B50" s="3"/>
      <c r="C50" s="3"/>
      <c r="D50" s="160"/>
      <c r="E50" s="160"/>
      <c r="F50" s="160"/>
      <c r="G50" s="3"/>
    </row>
  </sheetData>
  <protectedRanges>
    <protectedRange sqref="B40 F27:G39 B28:C32 B34:C39 D40:G40" name="Rango1"/>
    <protectedRange sqref="C40" name="Rango1_1"/>
  </protectedRanges>
  <mergeCells count="9">
    <mergeCell ref="B41:F42"/>
    <mergeCell ref="A33:G33"/>
    <mergeCell ref="A2:G2"/>
    <mergeCell ref="A3:G3"/>
    <mergeCell ref="A4:G4"/>
    <mergeCell ref="A6:G6"/>
    <mergeCell ref="A7:G7"/>
    <mergeCell ref="A27:G27"/>
    <mergeCell ref="A5:G5"/>
  </mergeCells>
  <printOptions horizontalCentered="1"/>
  <pageMargins left="0.59055118110236227" right="0.59055118110236227" top="0.78740157480314965" bottom="0.39370078740157483" header="0.31496062992125984" footer="0.31496062992125984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7"/>
  <sheetViews>
    <sheetView zoomScaleNormal="100" zoomScaleSheetLayoutView="100" workbookViewId="0">
      <selection activeCell="C20" sqref="C20"/>
    </sheetView>
  </sheetViews>
  <sheetFormatPr baseColWidth="10" defaultRowHeight="14.25" x14ac:dyDescent="0.2"/>
  <cols>
    <col min="1" max="1" width="6.140625" style="6" customWidth="1"/>
    <col min="2" max="2" width="69.7109375" style="6" customWidth="1"/>
    <col min="3" max="3" width="45.5703125" style="6" customWidth="1"/>
    <col min="4" max="4" width="34.7109375" style="6" customWidth="1"/>
    <col min="5" max="16384" width="11.42578125" style="6"/>
  </cols>
  <sheetData>
    <row r="1" spans="2:6" ht="15.75" x14ac:dyDescent="0.25">
      <c r="B1" s="3"/>
      <c r="C1" s="3"/>
      <c r="D1" s="241" t="s">
        <v>48</v>
      </c>
      <c r="E1" s="3"/>
    </row>
    <row r="2" spans="2:6" x14ac:dyDescent="0.2">
      <c r="B2" s="296" t="s">
        <v>492</v>
      </c>
      <c r="C2" s="296"/>
      <c r="D2" s="296"/>
      <c r="E2" s="3"/>
      <c r="F2" s="3"/>
    </row>
    <row r="3" spans="2:6" ht="15.75" customHeight="1" x14ac:dyDescent="0.2">
      <c r="B3" s="296" t="s">
        <v>0</v>
      </c>
      <c r="C3" s="296"/>
      <c r="D3" s="296"/>
      <c r="E3" s="3"/>
      <c r="F3" s="3"/>
    </row>
    <row r="4" spans="2:6" x14ac:dyDescent="0.2">
      <c r="B4" s="296" t="s">
        <v>1</v>
      </c>
      <c r="C4" s="296"/>
      <c r="D4" s="296"/>
      <c r="E4" s="3"/>
      <c r="F4" s="3"/>
    </row>
    <row r="5" spans="2:6" x14ac:dyDescent="0.2">
      <c r="B5" s="296" t="s">
        <v>486</v>
      </c>
      <c r="C5" s="296"/>
      <c r="D5" s="296"/>
      <c r="E5" s="3"/>
      <c r="F5" s="3"/>
    </row>
    <row r="6" spans="2:6" x14ac:dyDescent="0.2">
      <c r="B6" s="302" t="s">
        <v>2</v>
      </c>
      <c r="C6" s="302"/>
      <c r="D6" s="302"/>
      <c r="E6" s="3"/>
      <c r="F6" s="3"/>
    </row>
    <row r="7" spans="2:6" x14ac:dyDescent="0.2">
      <c r="B7" s="302" t="s">
        <v>34</v>
      </c>
      <c r="C7" s="302"/>
      <c r="D7" s="302"/>
      <c r="E7" s="3"/>
      <c r="F7" s="3"/>
    </row>
    <row r="8" spans="2:6" x14ac:dyDescent="0.2">
      <c r="B8" s="303" t="s">
        <v>49</v>
      </c>
      <c r="C8" s="303"/>
      <c r="D8" s="303"/>
      <c r="E8" s="3"/>
      <c r="F8" s="3"/>
    </row>
    <row r="9" spans="2:6" x14ac:dyDescent="0.2">
      <c r="B9" s="26"/>
      <c r="C9" s="155"/>
      <c r="D9" s="155"/>
      <c r="E9" s="3"/>
      <c r="F9" s="3"/>
    </row>
    <row r="10" spans="2:6" x14ac:dyDescent="0.2">
      <c r="B10" s="156" t="s">
        <v>50</v>
      </c>
      <c r="C10" s="26"/>
      <c r="D10" s="26"/>
      <c r="E10" s="3"/>
      <c r="F10" s="3"/>
    </row>
    <row r="11" spans="2:6" ht="24.95" customHeight="1" x14ac:dyDescent="0.2">
      <c r="B11" s="10" t="s">
        <v>5</v>
      </c>
      <c r="C11" s="10" t="s">
        <v>51</v>
      </c>
      <c r="D11" s="276" t="s">
        <v>52</v>
      </c>
    </row>
    <row r="12" spans="2:6" ht="24" x14ac:dyDescent="0.2">
      <c r="B12" s="157" t="s">
        <v>236</v>
      </c>
      <c r="C12" s="182" t="s">
        <v>406</v>
      </c>
      <c r="D12" s="183" t="s">
        <v>403</v>
      </c>
    </row>
    <row r="13" spans="2:6" x14ac:dyDescent="0.2">
      <c r="B13" s="157" t="s">
        <v>237</v>
      </c>
      <c r="C13" s="182" t="s">
        <v>406</v>
      </c>
      <c r="D13" s="183" t="s">
        <v>403</v>
      </c>
    </row>
    <row r="14" spans="2:6" x14ac:dyDescent="0.2">
      <c r="B14" s="157" t="s">
        <v>238</v>
      </c>
      <c r="C14" s="182" t="s">
        <v>406</v>
      </c>
      <c r="D14" s="183" t="s">
        <v>403</v>
      </c>
    </row>
    <row r="15" spans="2:6" x14ac:dyDescent="0.2">
      <c r="B15" s="157" t="s">
        <v>239</v>
      </c>
      <c r="C15" s="182" t="s">
        <v>406</v>
      </c>
      <c r="D15" s="183" t="s">
        <v>403</v>
      </c>
    </row>
    <row r="16" spans="2:6" x14ac:dyDescent="0.2">
      <c r="B16" s="157" t="s">
        <v>240</v>
      </c>
      <c r="C16" s="182" t="s">
        <v>406</v>
      </c>
      <c r="D16" s="183" t="s">
        <v>403</v>
      </c>
    </row>
    <row r="17" spans="2:7" x14ac:dyDescent="0.2">
      <c r="B17" s="157" t="s">
        <v>241</v>
      </c>
      <c r="C17" s="182" t="s">
        <v>406</v>
      </c>
      <c r="D17" s="183" t="s">
        <v>403</v>
      </c>
    </row>
    <row r="18" spans="2:7" ht="24" x14ac:dyDescent="0.2">
      <c r="B18" s="157" t="s">
        <v>242</v>
      </c>
      <c r="C18" s="182" t="s">
        <v>406</v>
      </c>
      <c r="D18" s="183" t="s">
        <v>403</v>
      </c>
    </row>
    <row r="19" spans="2:7" ht="24" x14ac:dyDescent="0.2">
      <c r="B19" s="157" t="s">
        <v>243</v>
      </c>
      <c r="C19" s="182" t="s">
        <v>406</v>
      </c>
      <c r="D19" s="183" t="s">
        <v>403</v>
      </c>
    </row>
    <row r="20" spans="2:7" ht="24" x14ac:dyDescent="0.2">
      <c r="B20" s="157" t="s">
        <v>244</v>
      </c>
      <c r="C20" s="182" t="s">
        <v>406</v>
      </c>
      <c r="D20" s="183" t="s">
        <v>403</v>
      </c>
    </row>
    <row r="21" spans="2:7" ht="24" x14ac:dyDescent="0.2">
      <c r="B21" s="157" t="s">
        <v>245</v>
      </c>
      <c r="C21" s="182" t="s">
        <v>406</v>
      </c>
      <c r="D21" s="183" t="s">
        <v>403</v>
      </c>
    </row>
    <row r="22" spans="2:7" x14ac:dyDescent="0.2">
      <c r="B22" s="157" t="s">
        <v>246</v>
      </c>
      <c r="C22" s="182" t="s">
        <v>406</v>
      </c>
      <c r="D22" s="183" t="s">
        <v>403</v>
      </c>
    </row>
    <row r="23" spans="2:7" x14ac:dyDescent="0.2">
      <c r="B23" s="158" t="s">
        <v>53</v>
      </c>
      <c r="C23" s="182" t="s">
        <v>406</v>
      </c>
      <c r="D23" s="183" t="s">
        <v>403</v>
      </c>
      <c r="E23" s="3"/>
      <c r="F23" s="3"/>
    </row>
    <row r="24" spans="2:7" ht="27.75" customHeight="1" x14ac:dyDescent="0.2">
      <c r="B24" s="351" t="s">
        <v>359</v>
      </c>
      <c r="C24" s="351"/>
      <c r="D24" s="351"/>
      <c r="E24" s="159"/>
      <c r="F24" s="159"/>
    </row>
    <row r="25" spans="2:7" x14ac:dyDescent="0.2">
      <c r="B25" s="180" t="s">
        <v>402</v>
      </c>
      <c r="D25" s="180"/>
      <c r="E25" s="180"/>
      <c r="F25" s="180"/>
      <c r="G25" s="180"/>
    </row>
    <row r="26" spans="2:7" ht="15" customHeight="1" x14ac:dyDescent="0.2">
      <c r="B26" s="330" t="s">
        <v>489</v>
      </c>
      <c r="C26" s="330"/>
      <c r="D26" s="330"/>
      <c r="E26" s="180"/>
      <c r="F26" s="180"/>
      <c r="G26" s="180"/>
    </row>
    <row r="27" spans="2:7" ht="15" customHeight="1" x14ac:dyDescent="0.2">
      <c r="B27" s="330"/>
      <c r="C27" s="330"/>
      <c r="D27" s="330"/>
      <c r="E27" s="159"/>
      <c r="F27" s="159"/>
    </row>
    <row r="28" spans="2:7" ht="15" customHeight="1" x14ac:dyDescent="0.2">
      <c r="B28" s="143"/>
      <c r="C28" s="143"/>
      <c r="D28" s="143"/>
      <c r="E28" s="159"/>
      <c r="F28" s="159"/>
    </row>
    <row r="29" spans="2:7" ht="15" customHeight="1" x14ac:dyDescent="0.2">
      <c r="B29" s="143"/>
      <c r="C29" s="143"/>
      <c r="D29" s="143"/>
      <c r="E29" s="159"/>
      <c r="F29" s="159"/>
    </row>
    <row r="30" spans="2:7" ht="15" customHeight="1" x14ac:dyDescent="0.2">
      <c r="B30" s="143"/>
      <c r="C30" s="143"/>
      <c r="D30" s="143"/>
      <c r="E30" s="159"/>
      <c r="F30" s="159"/>
    </row>
    <row r="31" spans="2:7" ht="15" customHeight="1" x14ac:dyDescent="0.2">
      <c r="B31" s="143"/>
      <c r="C31" s="143"/>
      <c r="D31" s="143"/>
      <c r="E31" s="159"/>
      <c r="F31" s="159"/>
    </row>
    <row r="32" spans="2:7" x14ac:dyDescent="0.2">
      <c r="B32" s="3"/>
      <c r="C32" s="3"/>
      <c r="D32" s="3"/>
      <c r="E32" s="3"/>
      <c r="F32" s="3"/>
      <c r="G32" s="37"/>
    </row>
    <row r="33" spans="2:7" x14ac:dyDescent="0.2">
      <c r="B33" s="37"/>
      <c r="C33" s="37"/>
      <c r="D33" s="37"/>
      <c r="E33" s="37"/>
      <c r="F33" s="37"/>
      <c r="G33" s="37"/>
    </row>
    <row r="34" spans="2:7" x14ac:dyDescent="0.2">
      <c r="B34" s="37"/>
      <c r="C34" s="37"/>
      <c r="D34" s="37"/>
      <c r="E34" s="37"/>
      <c r="F34" s="37"/>
      <c r="G34" s="37"/>
    </row>
    <row r="35" spans="2:7" x14ac:dyDescent="0.2">
      <c r="B35" s="37"/>
      <c r="C35" s="37"/>
      <c r="D35" s="37"/>
      <c r="E35" s="37"/>
      <c r="F35" s="37"/>
      <c r="G35" s="37"/>
    </row>
    <row r="36" spans="2:7" x14ac:dyDescent="0.2">
      <c r="B36" s="37"/>
      <c r="C36" s="37"/>
      <c r="D36" s="37"/>
      <c r="E36" s="37"/>
      <c r="F36" s="37"/>
      <c r="G36" s="37"/>
    </row>
    <row r="37" spans="2:7" x14ac:dyDescent="0.2">
      <c r="B37" s="37"/>
      <c r="C37" s="37"/>
      <c r="D37" s="37"/>
      <c r="E37" s="37"/>
      <c r="F37" s="37"/>
      <c r="G37" s="37"/>
    </row>
  </sheetData>
  <protectedRanges>
    <protectedRange sqref="B10:F10" name="Rango1_1"/>
  </protectedRanges>
  <mergeCells count="9">
    <mergeCell ref="B26:D27"/>
    <mergeCell ref="B24:D24"/>
    <mergeCell ref="B2:D2"/>
    <mergeCell ref="B3:D3"/>
    <mergeCell ref="B4:D4"/>
    <mergeCell ref="B6:D6"/>
    <mergeCell ref="B7:D7"/>
    <mergeCell ref="B8:D8"/>
    <mergeCell ref="B5:D5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colBreaks count="1" manualBreakCount="1">
    <brk id="5" max="3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3"/>
  <sheetViews>
    <sheetView zoomScaleNormal="100" workbookViewId="0">
      <selection activeCell="A17" sqref="A17:D17"/>
    </sheetView>
  </sheetViews>
  <sheetFormatPr baseColWidth="10" defaultRowHeight="14.25" x14ac:dyDescent="0.2"/>
  <cols>
    <col min="1" max="1" width="39.140625" style="6" customWidth="1"/>
    <col min="2" max="2" width="48.85546875" style="6" customWidth="1"/>
    <col min="3" max="3" width="31.7109375" style="6" customWidth="1"/>
    <col min="4" max="4" width="30.140625" style="6" customWidth="1"/>
    <col min="5" max="16384" width="11.42578125" style="6"/>
  </cols>
  <sheetData>
    <row r="1" spans="1:13" x14ac:dyDescent="0.2">
      <c r="A1" s="3"/>
      <c r="B1" s="3"/>
      <c r="C1" s="3"/>
      <c r="D1" s="5" t="s">
        <v>54</v>
      </c>
    </row>
    <row r="2" spans="1:13" x14ac:dyDescent="0.2">
      <c r="A2" s="296" t="s">
        <v>492</v>
      </c>
      <c r="B2" s="296"/>
      <c r="C2" s="296"/>
      <c r="D2" s="296"/>
    </row>
    <row r="3" spans="1:13" ht="15.75" customHeight="1" x14ac:dyDescent="0.2">
      <c r="A3" s="296" t="s">
        <v>0</v>
      </c>
      <c r="B3" s="296"/>
      <c r="C3" s="296"/>
      <c r="D3" s="296"/>
    </row>
    <row r="4" spans="1:13" x14ac:dyDescent="0.2">
      <c r="A4" s="296" t="s">
        <v>1</v>
      </c>
      <c r="B4" s="296"/>
      <c r="C4" s="296"/>
      <c r="D4" s="296"/>
    </row>
    <row r="5" spans="1:13" x14ac:dyDescent="0.2">
      <c r="A5" s="296" t="s">
        <v>486</v>
      </c>
      <c r="B5" s="296"/>
      <c r="C5" s="296"/>
      <c r="D5" s="296"/>
    </row>
    <row r="6" spans="1:13" x14ac:dyDescent="0.2">
      <c r="A6" s="302" t="s">
        <v>2</v>
      </c>
      <c r="B6" s="302"/>
      <c r="C6" s="302"/>
      <c r="D6" s="302"/>
    </row>
    <row r="7" spans="1:13" x14ac:dyDescent="0.2">
      <c r="A7" s="302" t="s">
        <v>55</v>
      </c>
      <c r="B7" s="302"/>
      <c r="C7" s="302"/>
      <c r="D7" s="302"/>
    </row>
    <row r="8" spans="1:13" x14ac:dyDescent="0.2">
      <c r="A8" s="358"/>
      <c r="B8" s="358"/>
      <c r="C8" s="358"/>
      <c r="D8" s="358"/>
      <c r="E8" s="37"/>
    </row>
    <row r="9" spans="1:13" ht="24" customHeight="1" x14ac:dyDescent="0.2">
      <c r="A9" s="10" t="s">
        <v>5</v>
      </c>
      <c r="B9" s="10" t="s">
        <v>6</v>
      </c>
      <c r="C9" s="12" t="s">
        <v>8</v>
      </c>
      <c r="D9" s="12" t="s">
        <v>24</v>
      </c>
      <c r="E9" s="37"/>
    </row>
    <row r="10" spans="1:13" ht="18" customHeight="1" x14ac:dyDescent="0.2">
      <c r="A10" s="14" t="s">
        <v>404</v>
      </c>
      <c r="B10" s="28" t="s">
        <v>405</v>
      </c>
      <c r="C10" s="149">
        <v>0</v>
      </c>
      <c r="D10" s="149"/>
      <c r="E10" s="150"/>
    </row>
    <row r="11" spans="1:13" x14ac:dyDescent="0.2">
      <c r="A11" s="14" t="s">
        <v>404</v>
      </c>
      <c r="B11" s="28" t="s">
        <v>405</v>
      </c>
      <c r="C11" s="149">
        <v>0</v>
      </c>
      <c r="D11" s="149"/>
    </row>
    <row r="12" spans="1:13" x14ac:dyDescent="0.2">
      <c r="A12" s="14" t="s">
        <v>404</v>
      </c>
      <c r="B12" s="28" t="s">
        <v>405</v>
      </c>
      <c r="C12" s="149">
        <v>0</v>
      </c>
      <c r="D12" s="149"/>
    </row>
    <row r="13" spans="1:13" x14ac:dyDescent="0.2">
      <c r="A13" s="14" t="s">
        <v>404</v>
      </c>
      <c r="B13" s="28" t="s">
        <v>405</v>
      </c>
      <c r="C13" s="149">
        <v>0</v>
      </c>
      <c r="D13" s="149"/>
    </row>
    <row r="14" spans="1:13" x14ac:dyDescent="0.2">
      <c r="A14" s="14"/>
      <c r="B14" s="151" t="s">
        <v>27</v>
      </c>
      <c r="C14" s="29">
        <f>SUM(C10:C13)</f>
        <v>0</v>
      </c>
      <c r="D14" s="115"/>
    </row>
    <row r="15" spans="1:13" x14ac:dyDescent="0.2">
      <c r="A15" s="34"/>
      <c r="B15" s="34"/>
      <c r="C15" s="34"/>
      <c r="D15" s="35"/>
      <c r="E15" s="35"/>
      <c r="F15" s="35"/>
      <c r="G15" s="35"/>
      <c r="H15" s="35"/>
      <c r="I15" s="35"/>
      <c r="J15" s="3"/>
      <c r="K15" s="23"/>
      <c r="L15" s="13"/>
      <c r="M15" s="24"/>
    </row>
    <row r="16" spans="1:13" ht="14.25" customHeight="1" x14ac:dyDescent="0.2">
      <c r="A16" s="184" t="s">
        <v>402</v>
      </c>
      <c r="C16" s="180"/>
      <c r="D16" s="180"/>
      <c r="E16" s="180"/>
      <c r="F16" s="180"/>
      <c r="G16" s="180"/>
      <c r="H16" s="35"/>
      <c r="I16" s="35"/>
      <c r="J16" s="3"/>
      <c r="K16" s="23"/>
      <c r="L16" s="13"/>
      <c r="M16" s="24"/>
    </row>
    <row r="17" spans="1:13" ht="45" customHeight="1" x14ac:dyDescent="0.2">
      <c r="A17" s="330" t="s">
        <v>487</v>
      </c>
      <c r="B17" s="330"/>
      <c r="C17" s="330"/>
      <c r="D17" s="330"/>
      <c r="E17" s="180"/>
      <c r="F17" s="180"/>
      <c r="G17" s="180"/>
      <c r="H17" s="35"/>
      <c r="I17" s="35"/>
      <c r="J17" s="3"/>
      <c r="K17" s="23"/>
      <c r="L17" s="13"/>
      <c r="M17" s="24"/>
    </row>
    <row r="18" spans="1:13" x14ac:dyDescent="0.2">
      <c r="A18" s="236"/>
      <c r="B18" s="236"/>
      <c r="C18" s="236"/>
      <c r="D18" s="236"/>
      <c r="E18" s="180"/>
      <c r="F18" s="180"/>
      <c r="G18" s="180"/>
      <c r="H18" s="35"/>
      <c r="I18" s="35"/>
      <c r="J18" s="3"/>
      <c r="K18" s="23"/>
      <c r="L18" s="13"/>
      <c r="M18" s="24"/>
    </row>
    <row r="19" spans="1:13" x14ac:dyDescent="0.2">
      <c r="A19" s="236"/>
      <c r="B19" s="236"/>
      <c r="C19" s="236"/>
      <c r="D19" s="236"/>
      <c r="E19" s="180"/>
      <c r="F19" s="180"/>
      <c r="G19" s="180"/>
      <c r="H19" s="35"/>
      <c r="I19" s="35"/>
      <c r="J19" s="3"/>
      <c r="K19" s="23"/>
      <c r="L19" s="13"/>
      <c r="M19" s="24"/>
    </row>
    <row r="20" spans="1:13" x14ac:dyDescent="0.2">
      <c r="A20" s="236"/>
      <c r="B20" s="236"/>
      <c r="C20" s="236"/>
      <c r="D20" s="236"/>
      <c r="E20" s="180"/>
      <c r="F20" s="180"/>
      <c r="G20" s="180"/>
      <c r="H20" s="35"/>
      <c r="I20" s="35"/>
      <c r="J20" s="3"/>
      <c r="K20" s="23"/>
      <c r="L20" s="13"/>
      <c r="M20" s="24"/>
    </row>
    <row r="21" spans="1:13" x14ac:dyDescent="0.2">
      <c r="A21" s="236"/>
      <c r="B21" s="236"/>
      <c r="C21" s="236"/>
      <c r="D21" s="236"/>
      <c r="E21" s="180"/>
      <c r="F21" s="180"/>
      <c r="G21" s="180"/>
      <c r="H21" s="35"/>
      <c r="I21" s="35"/>
      <c r="J21" s="3"/>
      <c r="K21" s="23"/>
      <c r="L21" s="13"/>
      <c r="M21" s="24"/>
    </row>
    <row r="22" spans="1:13" x14ac:dyDescent="0.2">
      <c r="A22" s="236"/>
      <c r="B22" s="236"/>
      <c r="C22" s="236"/>
      <c r="D22" s="236"/>
      <c r="E22" s="180"/>
      <c r="F22" s="180"/>
      <c r="G22" s="180"/>
      <c r="H22" s="35"/>
      <c r="I22" s="35"/>
      <c r="J22" s="3"/>
      <c r="K22" s="23"/>
      <c r="L22" s="13"/>
      <c r="M22" s="24"/>
    </row>
    <row r="23" spans="1:13" x14ac:dyDescent="0.2">
      <c r="A23" s="236"/>
      <c r="B23" s="236"/>
      <c r="C23" s="236"/>
      <c r="D23" s="236"/>
      <c r="E23" s="180"/>
      <c r="F23" s="180"/>
      <c r="G23" s="180"/>
      <c r="H23" s="35"/>
      <c r="I23" s="35"/>
      <c r="J23" s="3"/>
      <c r="K23" s="23"/>
      <c r="L23" s="13"/>
      <c r="M23" s="24"/>
    </row>
    <row r="24" spans="1:13" x14ac:dyDescent="0.2">
      <c r="A24" s="236"/>
      <c r="B24" s="236"/>
      <c r="C24" s="236"/>
      <c r="D24" s="236"/>
      <c r="E24" s="180"/>
      <c r="F24" s="180"/>
      <c r="G24" s="180"/>
      <c r="H24" s="35"/>
      <c r="I24" s="35"/>
      <c r="J24" s="3"/>
      <c r="K24" s="23"/>
      <c r="L24" s="13"/>
      <c r="M24" s="24"/>
    </row>
    <row r="25" spans="1:13" x14ac:dyDescent="0.2">
      <c r="A25" s="236"/>
      <c r="B25" s="236"/>
      <c r="C25" s="236"/>
      <c r="D25" s="236"/>
      <c r="E25" s="180"/>
      <c r="F25" s="180"/>
      <c r="G25" s="180"/>
      <c r="H25" s="35"/>
      <c r="I25" s="35"/>
      <c r="J25" s="3"/>
      <c r="K25" s="23"/>
      <c r="L25" s="13"/>
      <c r="M25" s="24"/>
    </row>
    <row r="26" spans="1:13" x14ac:dyDescent="0.2">
      <c r="A26" s="236"/>
      <c r="B26" s="236"/>
      <c r="C26" s="236"/>
      <c r="D26" s="236"/>
      <c r="E26" s="180"/>
      <c r="F26" s="180"/>
      <c r="G26" s="180"/>
      <c r="H26" s="35"/>
      <c r="I26" s="35"/>
      <c r="J26" s="3"/>
      <c r="K26" s="23"/>
      <c r="L26" s="13"/>
      <c r="M26" s="24"/>
    </row>
    <row r="27" spans="1:13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"/>
      <c r="K27" s="23"/>
      <c r="L27" s="13"/>
      <c r="M27" s="24"/>
    </row>
    <row r="28" spans="1:13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"/>
      <c r="K28" s="23"/>
      <c r="L28" s="13"/>
      <c r="M28" s="24"/>
    </row>
    <row r="29" spans="1:13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"/>
      <c r="K29" s="23"/>
      <c r="L29" s="13"/>
      <c r="M29" s="24"/>
    </row>
    <row r="30" spans="1:13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"/>
      <c r="K30" s="23"/>
      <c r="L30" s="13"/>
      <c r="M30" s="24"/>
    </row>
    <row r="31" spans="1:13" x14ac:dyDescent="0.2">
      <c r="A31" s="3"/>
      <c r="B31" s="23"/>
      <c r="C31" s="13"/>
      <c r="D31" s="24"/>
    </row>
    <row r="32" spans="1:13" x14ac:dyDescent="0.2">
      <c r="A32" s="3"/>
      <c r="B32" s="23"/>
      <c r="C32" s="13"/>
      <c r="D32" s="24"/>
    </row>
    <row r="33" spans="1:5" x14ac:dyDescent="0.2">
      <c r="A33" s="3"/>
      <c r="B33" s="23"/>
      <c r="C33" s="13"/>
      <c r="D33" s="24"/>
    </row>
    <row r="34" spans="1:5" x14ac:dyDescent="0.2">
      <c r="A34" s="3"/>
      <c r="B34" s="23"/>
      <c r="C34" s="13"/>
      <c r="D34" s="24"/>
    </row>
    <row r="35" spans="1:5" x14ac:dyDescent="0.2">
      <c r="A35" s="3"/>
      <c r="B35" s="23"/>
      <c r="C35" s="13"/>
      <c r="D35" s="24"/>
    </row>
    <row r="36" spans="1:5" x14ac:dyDescent="0.2">
      <c r="A36" s="3"/>
      <c r="B36" s="23"/>
      <c r="C36" s="13"/>
      <c r="D36" s="24"/>
    </row>
    <row r="37" spans="1:5" x14ac:dyDescent="0.2">
      <c r="A37" s="37"/>
      <c r="B37" s="116"/>
      <c r="C37" s="117"/>
      <c r="D37" s="118"/>
    </row>
    <row r="38" spans="1:5" ht="15" customHeight="1" x14ac:dyDescent="0.2">
      <c r="A38" s="323" t="s">
        <v>28</v>
      </c>
      <c r="B38" s="324"/>
      <c r="C38" s="324"/>
      <c r="D38" s="325"/>
      <c r="E38" s="152"/>
    </row>
    <row r="39" spans="1:5" x14ac:dyDescent="0.2">
      <c r="A39" s="352" t="s">
        <v>369</v>
      </c>
      <c r="B39" s="353"/>
      <c r="C39" s="353"/>
      <c r="D39" s="354"/>
      <c r="E39" s="153"/>
    </row>
    <row r="40" spans="1:5" x14ac:dyDescent="0.2">
      <c r="A40" s="326" t="s">
        <v>370</v>
      </c>
      <c r="B40" s="327"/>
      <c r="C40" s="327"/>
      <c r="D40" s="328"/>
      <c r="E40" s="153"/>
    </row>
    <row r="41" spans="1:5" ht="15" customHeight="1" x14ac:dyDescent="0.2">
      <c r="A41" s="355" t="s">
        <v>390</v>
      </c>
      <c r="B41" s="356"/>
      <c r="C41" s="356"/>
      <c r="D41" s="357"/>
      <c r="E41" s="154"/>
    </row>
    <row r="42" spans="1:5" x14ac:dyDescent="0.2">
      <c r="A42" s="316" t="s">
        <v>392</v>
      </c>
      <c r="B42" s="317"/>
      <c r="C42" s="317"/>
      <c r="D42" s="318"/>
      <c r="E42" s="153"/>
    </row>
    <row r="50" ht="15.75" customHeight="1" x14ac:dyDescent="0.2"/>
    <row r="53" ht="15" customHeight="1" x14ac:dyDescent="0.2"/>
  </sheetData>
  <protectedRanges>
    <protectedRange sqref="E9" name="Rango1_1"/>
    <protectedRange sqref="K15:M30 B31:D37 B10:D14" name="Rango1"/>
  </protectedRanges>
  <mergeCells count="13">
    <mergeCell ref="A17:D17"/>
    <mergeCell ref="A8:D8"/>
    <mergeCell ref="A2:D2"/>
    <mergeCell ref="A3:D3"/>
    <mergeCell ref="A4:D4"/>
    <mergeCell ref="A6:D6"/>
    <mergeCell ref="A7:D7"/>
    <mergeCell ref="A5:D5"/>
    <mergeCell ref="A38:D38"/>
    <mergeCell ref="A39:D39"/>
    <mergeCell ref="A40:D40"/>
    <mergeCell ref="A41:D41"/>
    <mergeCell ref="A42:D42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3"/>
  <sheetViews>
    <sheetView workbookViewId="0">
      <selection activeCell="A3" sqref="A3:G3"/>
    </sheetView>
  </sheetViews>
  <sheetFormatPr baseColWidth="10" defaultRowHeight="14.25" x14ac:dyDescent="0.2"/>
  <cols>
    <col min="1" max="1" width="32.5703125" style="6" customWidth="1"/>
    <col min="2" max="2" width="40.85546875" style="6" customWidth="1"/>
    <col min="3" max="3" width="14.5703125" style="6" customWidth="1"/>
    <col min="4" max="4" width="15.85546875" style="6" customWidth="1"/>
    <col min="5" max="5" width="18.7109375" style="6" customWidth="1"/>
    <col min="6" max="7" width="14" style="6" customWidth="1"/>
    <col min="8" max="16384" width="11.42578125" style="6"/>
  </cols>
  <sheetData>
    <row r="1" spans="1:7" x14ac:dyDescent="0.2">
      <c r="A1" s="146"/>
      <c r="B1" s="146"/>
      <c r="C1" s="146"/>
      <c r="D1" s="146"/>
      <c r="E1" s="4"/>
      <c r="F1" s="3"/>
      <c r="G1" s="147" t="s">
        <v>56</v>
      </c>
    </row>
    <row r="2" spans="1:7" x14ac:dyDescent="0.2">
      <c r="A2" s="296" t="s">
        <v>492</v>
      </c>
      <c r="B2" s="296"/>
      <c r="C2" s="296"/>
      <c r="D2" s="296"/>
      <c r="E2" s="296"/>
      <c r="F2" s="296"/>
      <c r="G2" s="296"/>
    </row>
    <row r="3" spans="1:7" ht="15.75" customHeight="1" x14ac:dyDescent="0.2">
      <c r="A3" s="296" t="s">
        <v>0</v>
      </c>
      <c r="B3" s="296"/>
      <c r="C3" s="296"/>
      <c r="D3" s="296"/>
      <c r="E3" s="296"/>
      <c r="F3" s="296"/>
      <c r="G3" s="296"/>
    </row>
    <row r="4" spans="1:7" x14ac:dyDescent="0.2">
      <c r="A4" s="296" t="s">
        <v>1</v>
      </c>
      <c r="B4" s="296"/>
      <c r="C4" s="296"/>
      <c r="D4" s="296"/>
      <c r="E4" s="296"/>
      <c r="F4" s="296"/>
      <c r="G4" s="296"/>
    </row>
    <row r="5" spans="1:7" x14ac:dyDescent="0.2">
      <c r="A5" s="296" t="s">
        <v>486</v>
      </c>
      <c r="B5" s="296"/>
      <c r="C5" s="296"/>
      <c r="D5" s="296"/>
      <c r="E5" s="296"/>
      <c r="F5" s="296"/>
      <c r="G5" s="296"/>
    </row>
    <row r="6" spans="1:7" x14ac:dyDescent="0.2">
      <c r="A6" s="302" t="s">
        <v>57</v>
      </c>
      <c r="B6" s="302"/>
      <c r="C6" s="302"/>
      <c r="D6" s="302"/>
      <c r="E6" s="302"/>
      <c r="F6" s="302"/>
      <c r="G6" s="302"/>
    </row>
    <row r="7" spans="1:7" x14ac:dyDescent="0.2">
      <c r="A7" s="7"/>
      <c r="B7" s="7"/>
      <c r="C7" s="7"/>
      <c r="D7" s="7"/>
      <c r="E7" s="7"/>
      <c r="F7" s="3"/>
      <c r="G7" s="3"/>
    </row>
    <row r="8" spans="1:7" x14ac:dyDescent="0.2">
      <c r="A8" s="25" t="s">
        <v>58</v>
      </c>
      <c r="B8" s="25"/>
      <c r="C8" s="137"/>
      <c r="D8" s="138"/>
      <c r="E8" s="138"/>
      <c r="F8" s="26"/>
      <c r="G8" s="26"/>
    </row>
    <row r="9" spans="1:7" x14ac:dyDescent="0.2">
      <c r="A9" s="297" t="s">
        <v>5</v>
      </c>
      <c r="B9" s="297" t="s">
        <v>6</v>
      </c>
      <c r="C9" s="299" t="s">
        <v>8</v>
      </c>
      <c r="D9" s="299" t="s">
        <v>59</v>
      </c>
      <c r="E9" s="299" t="s">
        <v>24</v>
      </c>
      <c r="F9" s="301" t="s">
        <v>60</v>
      </c>
      <c r="G9" s="301"/>
    </row>
    <row r="10" spans="1:7" x14ac:dyDescent="0.2">
      <c r="A10" s="298"/>
      <c r="B10" s="362"/>
      <c r="C10" s="300"/>
      <c r="D10" s="300"/>
      <c r="E10" s="300"/>
      <c r="F10" s="27" t="s">
        <v>61</v>
      </c>
      <c r="G10" s="27" t="s">
        <v>62</v>
      </c>
    </row>
    <row r="11" spans="1:7" x14ac:dyDescent="0.2">
      <c r="A11" s="181" t="s">
        <v>404</v>
      </c>
      <c r="B11" s="176" t="s">
        <v>404</v>
      </c>
      <c r="C11" s="29">
        <v>0</v>
      </c>
      <c r="D11" s="115" t="s">
        <v>404</v>
      </c>
      <c r="E11" s="115" t="s">
        <v>404</v>
      </c>
      <c r="F11" s="185" t="s">
        <v>404</v>
      </c>
      <c r="G11" s="185" t="s">
        <v>404</v>
      </c>
    </row>
    <row r="12" spans="1:7" x14ac:dyDescent="0.2">
      <c r="A12" s="181" t="s">
        <v>404</v>
      </c>
      <c r="B12" s="176" t="s">
        <v>404</v>
      </c>
      <c r="C12" s="29">
        <v>0</v>
      </c>
      <c r="D12" s="115" t="s">
        <v>404</v>
      </c>
      <c r="E12" s="115" t="s">
        <v>404</v>
      </c>
      <c r="F12" s="185" t="s">
        <v>404</v>
      </c>
      <c r="G12" s="185" t="s">
        <v>404</v>
      </c>
    </row>
    <row r="13" spans="1:7" x14ac:dyDescent="0.2">
      <c r="A13" s="181" t="s">
        <v>404</v>
      </c>
      <c r="B13" s="176" t="s">
        <v>404</v>
      </c>
      <c r="C13" s="29">
        <v>0</v>
      </c>
      <c r="D13" s="115" t="s">
        <v>404</v>
      </c>
      <c r="E13" s="115" t="s">
        <v>404</v>
      </c>
      <c r="F13" s="185" t="s">
        <v>404</v>
      </c>
      <c r="G13" s="185" t="s">
        <v>404</v>
      </c>
    </row>
    <row r="14" spans="1:7" x14ac:dyDescent="0.2">
      <c r="A14" s="181" t="s">
        <v>404</v>
      </c>
      <c r="B14" s="176" t="s">
        <v>404</v>
      </c>
      <c r="C14" s="29">
        <v>0</v>
      </c>
      <c r="D14" s="115" t="s">
        <v>404</v>
      </c>
      <c r="E14" s="115" t="s">
        <v>404</v>
      </c>
      <c r="F14" s="185" t="s">
        <v>404</v>
      </c>
      <c r="G14" s="185" t="s">
        <v>404</v>
      </c>
    </row>
    <row r="15" spans="1:7" x14ac:dyDescent="0.2">
      <c r="A15" s="181" t="s">
        <v>404</v>
      </c>
      <c r="B15" s="176" t="s">
        <v>404</v>
      </c>
      <c r="C15" s="29">
        <v>0</v>
      </c>
      <c r="D15" s="115" t="s">
        <v>404</v>
      </c>
      <c r="E15" s="115" t="s">
        <v>404</v>
      </c>
      <c r="F15" s="185" t="s">
        <v>404</v>
      </c>
      <c r="G15" s="185" t="s">
        <v>404</v>
      </c>
    </row>
    <row r="16" spans="1:7" x14ac:dyDescent="0.2">
      <c r="A16" s="14"/>
      <c r="B16" s="148" t="s">
        <v>9</v>
      </c>
      <c r="C16" s="29">
        <f>SUM(C10:C15)</f>
        <v>0</v>
      </c>
      <c r="D16" s="115"/>
      <c r="E16" s="115"/>
      <c r="F16" s="14"/>
      <c r="G16" s="14"/>
    </row>
    <row r="17" spans="1:16" x14ac:dyDescent="0.2">
      <c r="A17" s="34"/>
      <c r="B17" s="34"/>
      <c r="C17" s="34"/>
      <c r="D17" s="35"/>
      <c r="E17" s="35"/>
      <c r="F17" s="35"/>
      <c r="G17" s="35"/>
      <c r="H17" s="35"/>
      <c r="I17" s="35"/>
      <c r="J17" s="3"/>
      <c r="K17" s="23"/>
      <c r="L17" s="13"/>
      <c r="M17" s="24"/>
      <c r="N17" s="24"/>
      <c r="O17" s="3"/>
      <c r="P17" s="3"/>
    </row>
    <row r="18" spans="1:16" x14ac:dyDescent="0.2">
      <c r="A18" s="184" t="s">
        <v>402</v>
      </c>
      <c r="C18" s="180"/>
      <c r="D18" s="180"/>
      <c r="E18" s="35"/>
      <c r="F18" s="35"/>
      <c r="G18" s="35"/>
      <c r="H18" s="35"/>
      <c r="I18" s="35"/>
      <c r="J18" s="3"/>
      <c r="K18" s="23"/>
      <c r="L18" s="13"/>
      <c r="M18" s="24"/>
      <c r="N18" s="24"/>
      <c r="O18" s="3"/>
      <c r="P18" s="3"/>
    </row>
    <row r="19" spans="1:16" ht="33" customHeight="1" x14ac:dyDescent="0.2">
      <c r="A19" s="330" t="s">
        <v>487</v>
      </c>
      <c r="B19" s="330"/>
      <c r="C19" s="330"/>
      <c r="D19" s="330"/>
      <c r="E19" s="330"/>
      <c r="F19" s="330"/>
      <c r="G19" s="330"/>
      <c r="H19" s="35"/>
      <c r="I19" s="35"/>
      <c r="J19" s="3"/>
      <c r="K19" s="23"/>
      <c r="L19" s="13"/>
      <c r="M19" s="24"/>
      <c r="N19" s="24"/>
      <c r="O19" s="3"/>
      <c r="P19" s="3"/>
    </row>
    <row r="20" spans="1:16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"/>
      <c r="K20" s="23"/>
      <c r="L20" s="13"/>
      <c r="M20" s="24"/>
      <c r="N20" s="24"/>
      <c r="O20" s="3"/>
      <c r="P20" s="3"/>
    </row>
    <row r="21" spans="1:16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"/>
      <c r="K21" s="23"/>
      <c r="L21" s="13"/>
      <c r="M21" s="24"/>
      <c r="N21" s="24"/>
      <c r="O21" s="3"/>
      <c r="P21" s="3"/>
    </row>
    <row r="22" spans="1:16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"/>
      <c r="K22" s="23"/>
      <c r="L22" s="13"/>
      <c r="M22" s="24"/>
      <c r="N22" s="24"/>
      <c r="O22" s="3"/>
      <c r="P22" s="3"/>
    </row>
    <row r="23" spans="1:16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"/>
      <c r="K23" s="23"/>
      <c r="L23" s="13"/>
      <c r="M23" s="24"/>
      <c r="N23" s="24"/>
      <c r="O23" s="3"/>
      <c r="P23" s="3"/>
    </row>
    <row r="24" spans="1:16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"/>
      <c r="K24" s="23"/>
      <c r="L24" s="13"/>
      <c r="M24" s="24"/>
      <c r="N24" s="24"/>
      <c r="O24" s="3"/>
      <c r="P24" s="3"/>
    </row>
    <row r="25" spans="1:16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"/>
      <c r="K25" s="23"/>
      <c r="L25" s="13"/>
      <c r="M25" s="24"/>
      <c r="N25" s="24"/>
      <c r="O25" s="3"/>
      <c r="P25" s="3"/>
    </row>
    <row r="26" spans="1:16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"/>
      <c r="K26" s="23"/>
      <c r="L26" s="13"/>
      <c r="M26" s="24"/>
      <c r="N26" s="24"/>
      <c r="O26" s="3"/>
      <c r="P26" s="3"/>
    </row>
    <row r="27" spans="1:16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"/>
      <c r="K27" s="23"/>
      <c r="L27" s="13"/>
      <c r="M27" s="24"/>
      <c r="N27" s="24"/>
      <c r="O27" s="3"/>
      <c r="P27" s="3"/>
    </row>
    <row r="28" spans="1:16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"/>
      <c r="K28" s="23"/>
      <c r="L28" s="13"/>
      <c r="M28" s="24"/>
      <c r="N28" s="24"/>
      <c r="O28" s="3"/>
      <c r="P28" s="3"/>
    </row>
    <row r="29" spans="1:16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"/>
      <c r="K29" s="23"/>
      <c r="L29" s="13"/>
      <c r="M29" s="24"/>
      <c r="N29" s="24"/>
      <c r="O29" s="3"/>
      <c r="P29" s="3"/>
    </row>
    <row r="30" spans="1:16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"/>
      <c r="K30" s="23"/>
      <c r="L30" s="13"/>
      <c r="M30" s="24"/>
      <c r="N30" s="24"/>
      <c r="O30" s="3"/>
      <c r="P30" s="3"/>
    </row>
    <row r="31" spans="1:16" x14ac:dyDescent="0.2">
      <c r="A31" s="3"/>
      <c r="B31" s="23"/>
      <c r="C31" s="13"/>
      <c r="D31" s="24"/>
      <c r="E31" s="24"/>
      <c r="F31" s="3"/>
      <c r="G31" s="3"/>
    </row>
    <row r="32" spans="1:16" x14ac:dyDescent="0.2">
      <c r="A32" s="3"/>
      <c r="B32" s="23"/>
      <c r="C32" s="13"/>
      <c r="D32" s="24"/>
      <c r="E32" s="24"/>
      <c r="F32" s="3"/>
      <c r="G32" s="3"/>
    </row>
    <row r="33" spans="1:7" x14ac:dyDescent="0.2">
      <c r="A33" s="3"/>
      <c r="B33" s="23"/>
      <c r="C33" s="13"/>
      <c r="D33" s="24"/>
      <c r="E33" s="24"/>
      <c r="F33" s="3"/>
      <c r="G33" s="3"/>
    </row>
    <row r="34" spans="1:7" x14ac:dyDescent="0.2">
      <c r="A34" s="3"/>
      <c r="B34" s="23"/>
      <c r="C34" s="13"/>
      <c r="D34" s="24"/>
      <c r="E34" s="24"/>
      <c r="F34" s="3"/>
      <c r="G34" s="3"/>
    </row>
    <row r="35" spans="1:7" x14ac:dyDescent="0.2">
      <c r="A35" s="3"/>
      <c r="B35" s="23"/>
      <c r="C35" s="13"/>
      <c r="D35" s="24"/>
      <c r="E35" s="24"/>
      <c r="F35" s="3"/>
      <c r="G35" s="3"/>
    </row>
    <row r="36" spans="1:7" x14ac:dyDescent="0.2">
      <c r="A36" s="3"/>
      <c r="B36" s="23"/>
      <c r="C36" s="13"/>
      <c r="D36" s="24"/>
      <c r="E36" s="24"/>
      <c r="F36" s="3"/>
      <c r="G36" s="3"/>
    </row>
    <row r="37" spans="1:7" x14ac:dyDescent="0.2">
      <c r="A37" s="3"/>
      <c r="B37" s="146"/>
      <c r="C37" s="146"/>
      <c r="D37" s="146"/>
      <c r="E37" s="146"/>
      <c r="F37" s="3"/>
      <c r="G37" s="3"/>
    </row>
    <row r="38" spans="1:7" x14ac:dyDescent="0.2">
      <c r="A38" s="323" t="s">
        <v>28</v>
      </c>
      <c r="B38" s="324"/>
      <c r="C38" s="324"/>
      <c r="D38" s="324"/>
      <c r="E38" s="324"/>
      <c r="F38" s="324"/>
      <c r="G38" s="325"/>
    </row>
    <row r="39" spans="1:7" x14ac:dyDescent="0.2">
      <c r="A39" s="352" t="s">
        <v>369</v>
      </c>
      <c r="B39" s="353"/>
      <c r="C39" s="353"/>
      <c r="D39" s="353"/>
      <c r="E39" s="353"/>
      <c r="F39" s="353"/>
      <c r="G39" s="354"/>
    </row>
    <row r="40" spans="1:7" x14ac:dyDescent="0.2">
      <c r="A40" s="326" t="s">
        <v>370</v>
      </c>
      <c r="B40" s="327"/>
      <c r="C40" s="327"/>
      <c r="D40" s="327"/>
      <c r="E40" s="327"/>
      <c r="F40" s="327"/>
      <c r="G40" s="328"/>
    </row>
    <row r="41" spans="1:7" x14ac:dyDescent="0.2">
      <c r="A41" s="326" t="s">
        <v>390</v>
      </c>
      <c r="B41" s="327"/>
      <c r="C41" s="327"/>
      <c r="D41" s="327"/>
      <c r="E41" s="327"/>
      <c r="F41" s="327"/>
      <c r="G41" s="328"/>
    </row>
    <row r="42" spans="1:7" x14ac:dyDescent="0.2">
      <c r="A42" s="359" t="s">
        <v>391</v>
      </c>
      <c r="B42" s="360"/>
      <c r="C42" s="360"/>
      <c r="D42" s="360"/>
      <c r="E42" s="360"/>
      <c r="F42" s="360"/>
      <c r="G42" s="361"/>
    </row>
    <row r="43" spans="1:7" x14ac:dyDescent="0.2">
      <c r="A43" s="316" t="s">
        <v>392</v>
      </c>
      <c r="B43" s="317"/>
      <c r="C43" s="317"/>
      <c r="D43" s="317"/>
      <c r="E43" s="317"/>
      <c r="F43" s="317"/>
      <c r="G43" s="318"/>
    </row>
  </sheetData>
  <protectedRanges>
    <protectedRange sqref="C8:D8 K17:M30 B10:D16 B31:D36" name="Rango1_1"/>
    <protectedRange sqref="F10" name="Rango1_1_1"/>
  </protectedRanges>
  <mergeCells count="18">
    <mergeCell ref="A2:G2"/>
    <mergeCell ref="A3:G3"/>
    <mergeCell ref="A4:G4"/>
    <mergeCell ref="A6:G6"/>
    <mergeCell ref="F9:G9"/>
    <mergeCell ref="A9:A10"/>
    <mergeCell ref="B9:B10"/>
    <mergeCell ref="C9:C10"/>
    <mergeCell ref="D9:D10"/>
    <mergeCell ref="E9:E10"/>
    <mergeCell ref="A5:G5"/>
    <mergeCell ref="A19:G19"/>
    <mergeCell ref="A43:G43"/>
    <mergeCell ref="A38:G38"/>
    <mergeCell ref="A39:G39"/>
    <mergeCell ref="A40:G40"/>
    <mergeCell ref="A41:G41"/>
    <mergeCell ref="A42:G42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2"/>
  <sheetViews>
    <sheetView workbookViewId="0">
      <selection activeCell="A3" sqref="A3:F3"/>
    </sheetView>
  </sheetViews>
  <sheetFormatPr baseColWidth="10" defaultRowHeight="14.25" x14ac:dyDescent="0.2"/>
  <cols>
    <col min="1" max="1" width="31.42578125" style="6" customWidth="1"/>
    <col min="2" max="2" width="41.85546875" style="6" customWidth="1"/>
    <col min="3" max="3" width="20.28515625" style="6" customWidth="1"/>
    <col min="4" max="4" width="16.7109375" style="6" customWidth="1"/>
    <col min="5" max="5" width="19" style="6" customWidth="1"/>
    <col min="6" max="6" width="20.28515625" style="6" customWidth="1"/>
    <col min="7" max="16384" width="11.42578125" style="6"/>
  </cols>
  <sheetData>
    <row r="1" spans="1:15" x14ac:dyDescent="0.2">
      <c r="A1" s="3"/>
      <c r="B1" s="3"/>
      <c r="C1" s="3"/>
      <c r="D1" s="3"/>
      <c r="E1" s="3"/>
      <c r="F1" s="5" t="s">
        <v>63</v>
      </c>
    </row>
    <row r="2" spans="1:15" x14ac:dyDescent="0.2">
      <c r="A2" s="296" t="s">
        <v>492</v>
      </c>
      <c r="B2" s="296"/>
      <c r="C2" s="296"/>
      <c r="D2" s="296"/>
      <c r="E2" s="296"/>
      <c r="F2" s="296"/>
    </row>
    <row r="3" spans="1:15" ht="15.75" customHeight="1" x14ac:dyDescent="0.2">
      <c r="A3" s="296" t="s">
        <v>0</v>
      </c>
      <c r="B3" s="296"/>
      <c r="C3" s="296"/>
      <c r="D3" s="296"/>
      <c r="E3" s="296"/>
      <c r="F3" s="296"/>
    </row>
    <row r="4" spans="1:15" x14ac:dyDescent="0.2">
      <c r="A4" s="296" t="s">
        <v>1</v>
      </c>
      <c r="B4" s="296"/>
      <c r="C4" s="296"/>
      <c r="D4" s="296"/>
      <c r="E4" s="296"/>
      <c r="F4" s="296"/>
    </row>
    <row r="5" spans="1:15" x14ac:dyDescent="0.2">
      <c r="A5" s="296" t="s">
        <v>486</v>
      </c>
      <c r="B5" s="296"/>
      <c r="C5" s="296"/>
      <c r="D5" s="296"/>
      <c r="E5" s="296"/>
      <c r="F5" s="296"/>
    </row>
    <row r="6" spans="1:15" x14ac:dyDescent="0.2">
      <c r="A6" s="302" t="s">
        <v>57</v>
      </c>
      <c r="B6" s="302"/>
      <c r="C6" s="302"/>
      <c r="D6" s="302"/>
      <c r="E6" s="302"/>
      <c r="F6" s="302"/>
    </row>
    <row r="7" spans="1:15" x14ac:dyDescent="0.2">
      <c r="A7" s="358" t="s">
        <v>64</v>
      </c>
      <c r="B7" s="358"/>
      <c r="C7" s="8"/>
      <c r="D7" s="25"/>
      <c r="E7" s="25"/>
      <c r="F7" s="25"/>
    </row>
    <row r="8" spans="1:15" ht="21.75" customHeight="1" x14ac:dyDescent="0.2">
      <c r="A8" s="10" t="s">
        <v>5</v>
      </c>
      <c r="B8" s="10" t="s">
        <v>6</v>
      </c>
      <c r="C8" s="12" t="s">
        <v>7</v>
      </c>
      <c r="D8" s="12" t="s">
        <v>8</v>
      </c>
      <c r="E8" s="12" t="s">
        <v>59</v>
      </c>
      <c r="F8" s="12" t="s">
        <v>24</v>
      </c>
    </row>
    <row r="9" spans="1:15" x14ac:dyDescent="0.2">
      <c r="A9" s="139" t="s">
        <v>404</v>
      </c>
      <c r="B9" s="140" t="s">
        <v>404</v>
      </c>
      <c r="C9" s="139" t="s">
        <v>404</v>
      </c>
      <c r="D9" s="29">
        <v>0</v>
      </c>
      <c r="E9" s="186" t="s">
        <v>404</v>
      </c>
      <c r="F9" s="186" t="s">
        <v>404</v>
      </c>
    </row>
    <row r="10" spans="1:15" x14ac:dyDescent="0.2">
      <c r="A10" s="139" t="s">
        <v>404</v>
      </c>
      <c r="B10" s="140" t="s">
        <v>404</v>
      </c>
      <c r="C10" s="139" t="s">
        <v>404</v>
      </c>
      <c r="D10" s="29">
        <v>0</v>
      </c>
      <c r="E10" s="186" t="s">
        <v>404</v>
      </c>
      <c r="F10" s="186" t="s">
        <v>404</v>
      </c>
    </row>
    <row r="11" spans="1:15" x14ac:dyDescent="0.2">
      <c r="A11" s="139" t="s">
        <v>404</v>
      </c>
      <c r="B11" s="140" t="s">
        <v>404</v>
      </c>
      <c r="C11" s="139" t="s">
        <v>404</v>
      </c>
      <c r="D11" s="29">
        <v>0</v>
      </c>
      <c r="E11" s="186" t="s">
        <v>404</v>
      </c>
      <c r="F11" s="186" t="s">
        <v>404</v>
      </c>
    </row>
    <row r="12" spans="1:15" x14ac:dyDescent="0.2">
      <c r="A12" s="139" t="s">
        <v>404</v>
      </c>
      <c r="B12" s="140" t="s">
        <v>404</v>
      </c>
      <c r="C12" s="139" t="s">
        <v>404</v>
      </c>
      <c r="D12" s="29">
        <v>0</v>
      </c>
      <c r="E12" s="186" t="s">
        <v>404</v>
      </c>
      <c r="F12" s="186" t="s">
        <v>404</v>
      </c>
    </row>
    <row r="13" spans="1:15" x14ac:dyDescent="0.2">
      <c r="A13" s="139" t="s">
        <v>404</v>
      </c>
      <c r="B13" s="140" t="s">
        <v>404</v>
      </c>
      <c r="C13" s="139" t="s">
        <v>404</v>
      </c>
      <c r="D13" s="29">
        <v>0</v>
      </c>
      <c r="E13" s="186" t="s">
        <v>404</v>
      </c>
      <c r="F13" s="186" t="s">
        <v>404</v>
      </c>
    </row>
    <row r="14" spans="1:15" x14ac:dyDescent="0.2">
      <c r="A14" s="139" t="s">
        <v>404</v>
      </c>
      <c r="B14" s="140" t="s">
        <v>404</v>
      </c>
      <c r="C14" s="139" t="s">
        <v>404</v>
      </c>
      <c r="D14" s="29">
        <v>0</v>
      </c>
      <c r="E14" s="186" t="s">
        <v>404</v>
      </c>
      <c r="F14" s="186" t="s">
        <v>404</v>
      </c>
    </row>
    <row r="15" spans="1:15" x14ac:dyDescent="0.2">
      <c r="A15" s="14"/>
      <c r="B15" s="31" t="s">
        <v>9</v>
      </c>
      <c r="C15" s="115"/>
      <c r="D15" s="29">
        <f>SUM(D9:D14)</f>
        <v>0</v>
      </c>
      <c r="E15" s="115"/>
      <c r="F15" s="115"/>
    </row>
    <row r="16" spans="1:15" x14ac:dyDescent="0.2">
      <c r="A16" s="34"/>
      <c r="B16" s="34"/>
      <c r="C16" s="34"/>
      <c r="D16" s="35"/>
      <c r="E16" s="35"/>
      <c r="F16" s="35"/>
      <c r="G16" s="35"/>
      <c r="H16" s="35"/>
      <c r="I16" s="35"/>
      <c r="J16" s="26"/>
      <c r="K16" s="143"/>
      <c r="L16" s="143"/>
      <c r="M16" s="144"/>
      <c r="N16" s="145"/>
      <c r="O16" s="145"/>
    </row>
    <row r="17" spans="1:15" ht="14.25" customHeight="1" x14ac:dyDescent="0.2">
      <c r="A17" s="184" t="s">
        <v>402</v>
      </c>
      <c r="C17" s="180"/>
      <c r="D17" s="180"/>
      <c r="E17" s="35"/>
      <c r="F17" s="35"/>
      <c r="G17" s="35"/>
      <c r="H17" s="35"/>
      <c r="I17" s="35"/>
      <c r="J17" s="26"/>
      <c r="K17" s="143"/>
      <c r="L17" s="143"/>
      <c r="M17" s="144"/>
      <c r="N17" s="145"/>
      <c r="O17" s="145"/>
    </row>
    <row r="18" spans="1:15" ht="32.25" customHeight="1" x14ac:dyDescent="0.2">
      <c r="A18" s="330" t="s">
        <v>487</v>
      </c>
      <c r="B18" s="330"/>
      <c r="C18" s="330"/>
      <c r="D18" s="330"/>
      <c r="E18" s="330"/>
      <c r="F18" s="330"/>
      <c r="G18" s="180"/>
      <c r="H18" s="35"/>
      <c r="I18" s="35"/>
      <c r="J18" s="26"/>
      <c r="K18" s="143"/>
      <c r="L18" s="143"/>
      <c r="M18" s="144"/>
      <c r="N18" s="145"/>
      <c r="O18" s="145"/>
    </row>
    <row r="19" spans="1:1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26"/>
      <c r="K19" s="143"/>
      <c r="L19" s="143"/>
      <c r="M19" s="144"/>
      <c r="N19" s="145"/>
      <c r="O19" s="145"/>
    </row>
    <row r="20" spans="1:1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26"/>
      <c r="K20" s="143"/>
      <c r="L20" s="143"/>
      <c r="M20" s="144"/>
      <c r="N20" s="145"/>
      <c r="O20" s="145"/>
    </row>
    <row r="21" spans="1:1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26"/>
      <c r="K21" s="143"/>
      <c r="L21" s="143"/>
      <c r="M21" s="144"/>
      <c r="N21" s="145"/>
      <c r="O21" s="145"/>
    </row>
    <row r="22" spans="1:1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26"/>
      <c r="K22" s="143"/>
      <c r="L22" s="143"/>
      <c r="M22" s="144"/>
      <c r="N22" s="145"/>
      <c r="O22" s="145"/>
    </row>
    <row r="23" spans="1:1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26"/>
      <c r="K23" s="143"/>
      <c r="L23" s="143"/>
      <c r="M23" s="144"/>
      <c r="N23" s="145"/>
      <c r="O23" s="145"/>
    </row>
    <row r="24" spans="1:1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26"/>
      <c r="K24" s="143"/>
      <c r="L24" s="143"/>
      <c r="M24" s="144"/>
      <c r="N24" s="145"/>
      <c r="O24" s="145"/>
    </row>
    <row r="25" spans="1:1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26"/>
      <c r="K25" s="143"/>
      <c r="L25" s="143"/>
      <c r="M25" s="144"/>
      <c r="N25" s="145"/>
      <c r="O25" s="145"/>
    </row>
    <row r="26" spans="1:1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26"/>
      <c r="K26" s="143"/>
      <c r="L26" s="143"/>
      <c r="M26" s="144"/>
      <c r="N26" s="145"/>
      <c r="O26" s="145"/>
    </row>
    <row r="27" spans="1:1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26"/>
      <c r="K27" s="143"/>
      <c r="L27" s="143"/>
      <c r="M27" s="144"/>
      <c r="N27" s="145"/>
      <c r="O27" s="145"/>
    </row>
    <row r="28" spans="1:15" x14ac:dyDescent="0.2">
      <c r="A28" s="3"/>
      <c r="B28" s="23"/>
      <c r="C28" s="23"/>
      <c r="D28" s="13"/>
      <c r="E28" s="24"/>
      <c r="F28" s="24"/>
    </row>
    <row r="29" spans="1:15" x14ac:dyDescent="0.2">
      <c r="A29" s="3"/>
      <c r="B29" s="23"/>
      <c r="C29" s="23"/>
      <c r="D29" s="13"/>
      <c r="E29" s="24"/>
      <c r="F29" s="24"/>
    </row>
    <row r="30" spans="1:15" x14ac:dyDescent="0.2">
      <c r="A30" s="3"/>
      <c r="B30" s="23"/>
      <c r="C30" s="23"/>
      <c r="D30" s="13"/>
      <c r="E30" s="24"/>
      <c r="F30" s="24"/>
    </row>
    <row r="31" spans="1:15" x14ac:dyDescent="0.2">
      <c r="A31" s="3"/>
      <c r="B31" s="23"/>
      <c r="C31" s="23"/>
      <c r="D31" s="13"/>
      <c r="E31" s="24"/>
      <c r="F31" s="24"/>
    </row>
    <row r="32" spans="1:15" x14ac:dyDescent="0.2">
      <c r="A32" s="3"/>
      <c r="B32" s="23"/>
      <c r="C32" s="23"/>
      <c r="D32" s="13"/>
      <c r="E32" s="24"/>
      <c r="F32" s="24"/>
    </row>
    <row r="33" spans="1:6" x14ac:dyDescent="0.2">
      <c r="A33" s="3"/>
      <c r="B33" s="23"/>
      <c r="C33" s="23"/>
      <c r="D33" s="13"/>
      <c r="E33" s="24"/>
      <c r="F33" s="24"/>
    </row>
    <row r="34" spans="1:6" x14ac:dyDescent="0.2">
      <c r="A34" s="3"/>
      <c r="B34" s="128"/>
      <c r="C34" s="128"/>
      <c r="D34" s="129"/>
      <c r="E34" s="130"/>
      <c r="F34" s="130"/>
    </row>
    <row r="35" spans="1:6" x14ac:dyDescent="0.2">
      <c r="A35" s="37"/>
      <c r="B35" s="119"/>
      <c r="C35" s="119"/>
      <c r="D35" s="119"/>
      <c r="E35" s="119"/>
      <c r="F35" s="119"/>
    </row>
    <row r="36" spans="1:6" ht="12" customHeight="1" x14ac:dyDescent="0.2">
      <c r="A36" s="323" t="s">
        <v>28</v>
      </c>
      <c r="B36" s="324"/>
      <c r="C36" s="324"/>
      <c r="D36" s="324"/>
      <c r="E36" s="324"/>
      <c r="F36" s="325"/>
    </row>
    <row r="37" spans="1:6" ht="12" customHeight="1" x14ac:dyDescent="0.2">
      <c r="A37" s="307" t="s">
        <v>369</v>
      </c>
      <c r="B37" s="308"/>
      <c r="C37" s="308"/>
      <c r="D37" s="308"/>
      <c r="E37" s="308"/>
      <c r="F37" s="338"/>
    </row>
    <row r="38" spans="1:6" ht="12" customHeight="1" x14ac:dyDescent="0.2">
      <c r="A38" s="307" t="s">
        <v>370</v>
      </c>
      <c r="B38" s="308"/>
      <c r="C38" s="308"/>
      <c r="D38" s="308"/>
      <c r="E38" s="308"/>
      <c r="F38" s="338"/>
    </row>
    <row r="39" spans="1:6" ht="12" customHeight="1" x14ac:dyDescent="0.2">
      <c r="A39" s="326" t="s">
        <v>393</v>
      </c>
      <c r="B39" s="327"/>
      <c r="C39" s="327"/>
      <c r="D39" s="327"/>
      <c r="E39" s="327"/>
      <c r="F39" s="328"/>
    </row>
    <row r="40" spans="1:6" ht="12" customHeight="1" x14ac:dyDescent="0.2">
      <c r="A40" s="307" t="s">
        <v>390</v>
      </c>
      <c r="B40" s="308"/>
      <c r="C40" s="308"/>
      <c r="D40" s="308"/>
      <c r="E40" s="308"/>
      <c r="F40" s="338"/>
    </row>
    <row r="41" spans="1:6" ht="12" customHeight="1" x14ac:dyDescent="0.2">
      <c r="A41" s="331" t="s">
        <v>391</v>
      </c>
      <c r="B41" s="332"/>
      <c r="C41" s="332"/>
      <c r="D41" s="332"/>
      <c r="E41" s="332"/>
      <c r="F41" s="333"/>
    </row>
    <row r="42" spans="1:6" ht="12" customHeight="1" x14ac:dyDescent="0.2">
      <c r="A42" s="311" t="s">
        <v>392</v>
      </c>
      <c r="B42" s="312"/>
      <c r="C42" s="312"/>
      <c r="D42" s="312"/>
      <c r="E42" s="312"/>
      <c r="F42" s="363"/>
    </row>
  </sheetData>
  <protectedRanges>
    <protectedRange sqref="B28:E34 B15:E15 K16:N27 D9:D14" name="Rango1_1"/>
    <protectedRange sqref="B9:B14 E9:F14" name="Rango1_1_1"/>
  </protectedRanges>
  <mergeCells count="14">
    <mergeCell ref="A42:F42"/>
    <mergeCell ref="A2:F2"/>
    <mergeCell ref="A3:F3"/>
    <mergeCell ref="A4:F4"/>
    <mergeCell ref="A6:F6"/>
    <mergeCell ref="A7:B7"/>
    <mergeCell ref="A36:F36"/>
    <mergeCell ref="A37:F37"/>
    <mergeCell ref="A38:F38"/>
    <mergeCell ref="A39:F39"/>
    <mergeCell ref="A40:F40"/>
    <mergeCell ref="A41:F41"/>
    <mergeCell ref="A5:F5"/>
    <mergeCell ref="A18:F18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21</vt:i4>
      </vt:variant>
    </vt:vector>
  </HeadingPairs>
  <TitlesOfParts>
    <vt:vector size="37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'IC-12'!Área_de_impresión</vt:lpstr>
      <vt:lpstr>'IC-13'!Área_de_impresión</vt:lpstr>
      <vt:lpstr>'IC-14'!Área_de_impresión</vt:lpstr>
      <vt:lpstr>'IC-15'!Área_de_impresión</vt:lpstr>
      <vt:lpstr>'IC-16'!Área_de_impresión</vt:lpstr>
      <vt:lpstr>'IC-17'!Área_de_impresión</vt:lpstr>
      <vt:lpstr>'IC-18'!Área_de_impresión</vt:lpstr>
      <vt:lpstr>'IC-19'!Área_de_impresión</vt:lpstr>
      <vt:lpstr>'IC-20'!Área_de_impresión</vt:lpstr>
      <vt:lpstr>'IC-21'!Área_de_impresión</vt:lpstr>
      <vt:lpstr>'IC-22'!Área_de_impresión</vt:lpstr>
      <vt:lpstr>'IC-23'!Área_de_impresión</vt:lpstr>
      <vt:lpstr>'IC-8'!Área_de_impresión</vt:lpstr>
      <vt:lpstr>'IC-9'!Área_de_impresión</vt:lpstr>
      <vt:lpstr>'IC-12'!Títulos_a_imprimir</vt:lpstr>
      <vt:lpstr>'IC-17'!Títulos_a_imprimir</vt:lpstr>
      <vt:lpstr>'IC-19'!Títulos_a_imprimir</vt:lpstr>
      <vt:lpstr>'IC-21'!Títulos_a_imprimir</vt:lpstr>
      <vt:lpstr>'IC-22'!Títulos_a_imprimir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VICTOR</cp:lastModifiedBy>
  <cp:lastPrinted>2025-08-12T14:57:20Z</cp:lastPrinted>
  <dcterms:created xsi:type="dcterms:W3CDTF">2019-07-23T15:32:22Z</dcterms:created>
  <dcterms:modified xsi:type="dcterms:W3CDTF">2025-08-12T14:58:30Z</dcterms:modified>
</cp:coreProperties>
</file>