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MPIOS\H. A 2026\1. AYUTLA DE LOS LIBRES\9. SEVAC\1ER TRIMESTRE\2. INFORMACION CONTABLE\"/>
    </mc:Choice>
  </mc:AlternateContent>
  <xr:revisionPtr revIDLastSave="0" documentId="13_ncr:1_{C0721007-30DE-4465-8B5C-693B083FF175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IC-8" sheetId="1" r:id="rId1"/>
    <sheet name="IC-9" sheetId="2" r:id="rId2"/>
    <sheet name="IC-10" sheetId="3" r:id="rId3"/>
    <sheet name="IC-11" sheetId="4" r:id="rId4"/>
    <sheet name="IC-12" sheetId="5" r:id="rId5"/>
    <sheet name="IC-13" sheetId="6" r:id="rId6"/>
    <sheet name="IC-14" sheetId="7" r:id="rId7"/>
    <sheet name="IC-15" sheetId="8" r:id="rId8"/>
    <sheet name="IC-16" sheetId="9" r:id="rId9"/>
    <sheet name="IC-17" sheetId="10" r:id="rId10"/>
    <sheet name="IC-18" sheetId="11" r:id="rId11"/>
    <sheet name="IC-19" sheetId="12" r:id="rId12"/>
    <sheet name="IC-20" sheetId="13" r:id="rId13"/>
    <sheet name="IC-21" sheetId="17" r:id="rId14"/>
    <sheet name="IC-22" sheetId="15" r:id="rId15"/>
    <sheet name="IC-23" sheetId="16" r:id="rId16"/>
  </sheets>
  <externalReferences>
    <externalReference r:id="rId17"/>
    <externalReference r:id="rId18"/>
    <externalReference r:id="rId19"/>
  </externalReferences>
  <definedNames>
    <definedName name="_xlnm.Print_Area" localSheetId="2">'IC-10'!$A$1:$G$38</definedName>
    <definedName name="_xlnm.Print_Area" localSheetId="3">'IC-11'!$A$1:$E$36</definedName>
    <definedName name="_xlnm.Print_Area" localSheetId="4">'IC-12'!$A$1:$G$53</definedName>
    <definedName name="_xlnm.Print_Area" localSheetId="5">'IC-13'!$A$1:$D$37</definedName>
    <definedName name="_xlnm.Print_Area" localSheetId="6">'IC-14'!$A$1:$D$35</definedName>
    <definedName name="_xlnm.Print_Area" localSheetId="7">'IC-15'!$A$1:$G$36</definedName>
    <definedName name="_xlnm.Print_Area" localSheetId="8">'IC-16'!$A$1:$F$33</definedName>
    <definedName name="_xlnm.Print_Area" localSheetId="9">'IC-17'!$A$1:$E$41</definedName>
    <definedName name="_xlnm.Print_Area" localSheetId="10">'IC-18'!$A$1:$E$43</definedName>
    <definedName name="_xlnm.Print_Area" localSheetId="11">'IC-19'!$A$1:$E$75</definedName>
    <definedName name="_xlnm.Print_Area" localSheetId="12">'IC-20'!$A$1:$G$32</definedName>
    <definedName name="_xlnm.Print_Area" localSheetId="13">'IC-21'!$A$1:$G$70</definedName>
    <definedName name="_xlnm.Print_Area" localSheetId="14">'IC-22'!$A$1:$D$82</definedName>
    <definedName name="_xlnm.Print_Area" localSheetId="15">'IC-23'!$A$1:$E$43</definedName>
    <definedName name="_xlnm.Print_Area" localSheetId="0">'IC-8'!$A$1:$G$39</definedName>
    <definedName name="_xlnm.Print_Area" localSheetId="1">'IC-9'!$A$1:$G$36</definedName>
    <definedName name="CUMPLE" localSheetId="4">#REF!</definedName>
    <definedName name="CUMPLE" localSheetId="10">#REF!</definedName>
    <definedName name="CUMPLE" localSheetId="13">#REF!</definedName>
    <definedName name="CUMPLE">#REF!</definedName>
    <definedName name="DI">[1]Datos!$B$102:$B$109</definedName>
    <definedName name="DIM" localSheetId="4">#REF!</definedName>
    <definedName name="DIM" localSheetId="10">#REF!</definedName>
    <definedName name="DIM" localSheetId="13">#REF!</definedName>
    <definedName name="DIM">#REF!</definedName>
    <definedName name="EyO">[2]Dictamen!$B$16:$C$1012</definedName>
    <definedName name="G.I.">[3]LISTAS!$D$4:$D$9</definedName>
    <definedName name="GENERAL" localSheetId="4">#REF!</definedName>
    <definedName name="GENERAL" localSheetId="10">#REF!</definedName>
    <definedName name="GENERAL" localSheetId="13">#REF!</definedName>
    <definedName name="GENERAL">#REF!</definedName>
    <definedName name="GI">[1]Datos!$B$95:$B$99</definedName>
    <definedName name="OPINION">[2]Dictamen!$B$6:$C$11</definedName>
    <definedName name="PRODIM" localSheetId="4">'[3]ANEXO 4'!#REF!</definedName>
    <definedName name="PRODIM" localSheetId="10">'[3]ANEXO 4'!#REF!</definedName>
    <definedName name="PRODIM" localSheetId="13">'[3]ANEXO 4'!#REF!</definedName>
    <definedName name="PRODIM">'[3]ANEXO 4'!#REF!</definedName>
    <definedName name="PRODIMDF">[3]LISTAS!$B$4:$B$11</definedName>
    <definedName name="Rubro">[1]Datos!$M$2:$M$8</definedName>
    <definedName name="rvtwgwt4c" localSheetId="4">#REF!</definedName>
    <definedName name="rvtwgwt4c" localSheetId="10">#REF!</definedName>
    <definedName name="rvtwgwt4c" localSheetId="13">#REF!</definedName>
    <definedName name="rvtwgwt4c">#REF!</definedName>
    <definedName name="S" localSheetId="4">#REF!</definedName>
    <definedName name="S" localSheetId="10">#REF!</definedName>
    <definedName name="S" localSheetId="13">#REF!</definedName>
    <definedName name="S">#REF!</definedName>
    <definedName name="SDD" localSheetId="4">#REF!</definedName>
    <definedName name="SDD" localSheetId="10">#REF!</definedName>
    <definedName name="SDD" localSheetId="13">#REF!</definedName>
    <definedName name="SDD">#REF!</definedName>
    <definedName name="SiNo">'[1]Anexo 4A'!$X$2:$X$3</definedName>
    <definedName name="_xlnm.Print_Titles" localSheetId="4">'IC-12'!$1:$7</definedName>
    <definedName name="_xlnm.Print_Titles" localSheetId="9">'IC-17'!$1:$8</definedName>
    <definedName name="_xlnm.Print_Titles" localSheetId="11">'IC-19'!$1:$9</definedName>
    <definedName name="_xlnm.Print_Titles" localSheetId="13">'IC-21'!$1:$8</definedName>
    <definedName name="_xlnm.Print_Titles" localSheetId="14">'IC-22'!$1:$8</definedName>
  </definedNames>
  <calcPr calcId="191029"/>
</workbook>
</file>

<file path=xl/calcChain.xml><?xml version="1.0" encoding="utf-8"?>
<calcChain xmlns="http://schemas.openxmlformats.org/spreadsheetml/2006/main">
  <c r="C11" i="17" l="1"/>
  <c r="E21" i="16"/>
  <c r="D44" i="15"/>
  <c r="C44" i="15"/>
  <c r="C32" i="15"/>
  <c r="D32" i="15"/>
  <c r="D35" i="15"/>
  <c r="C35" i="15"/>
  <c r="D26" i="15"/>
  <c r="C26" i="15"/>
  <c r="D11" i="15"/>
  <c r="C11" i="15"/>
  <c r="C10" i="15" s="1"/>
  <c r="C9" i="15" s="1"/>
  <c r="D26" i="16"/>
  <c r="C26" i="16"/>
  <c r="D20" i="16"/>
  <c r="C20" i="16"/>
  <c r="E33" i="16"/>
  <c r="E32" i="16"/>
  <c r="E31" i="16"/>
  <c r="E30" i="16"/>
  <c r="E29" i="16"/>
  <c r="E28" i="16"/>
  <c r="E27" i="16"/>
  <c r="E25" i="16"/>
  <c r="E24" i="16"/>
  <c r="E23" i="16"/>
  <c r="E22" i="16"/>
  <c r="E20" i="16" s="1"/>
  <c r="C28" i="10"/>
  <c r="C42" i="5"/>
  <c r="C18" i="5"/>
  <c r="C10" i="5"/>
  <c r="D20" i="2"/>
  <c r="E20" i="2"/>
  <c r="C20" i="2"/>
  <c r="E12" i="2"/>
  <c r="D12" i="2"/>
  <c r="C12" i="2"/>
  <c r="D42" i="15" l="1"/>
  <c r="C42" i="15"/>
  <c r="C37" i="15" l="1"/>
  <c r="C47" i="15"/>
  <c r="C46" i="15" s="1"/>
  <c r="D47" i="15"/>
  <c r="D46" i="15" s="1"/>
  <c r="D38" i="15"/>
  <c r="D37" i="15" s="1"/>
  <c r="C38" i="15"/>
  <c r="D29" i="15"/>
  <c r="D28" i="15" s="1"/>
  <c r="C29" i="15"/>
  <c r="C28" i="15" s="1"/>
  <c r="D15" i="15"/>
  <c r="C15" i="15"/>
  <c r="C21" i="15"/>
  <c r="C14" i="15" l="1"/>
  <c r="C13" i="15" s="1"/>
  <c r="C64" i="15" s="1"/>
  <c r="D31" i="17"/>
  <c r="E31" i="17" s="1"/>
  <c r="C31" i="17"/>
  <c r="C26" i="17"/>
  <c r="D26" i="17"/>
  <c r="D18" i="17"/>
  <c r="C18" i="17"/>
  <c r="C12" i="17"/>
  <c r="C10" i="17" s="1"/>
  <c r="D12" i="17"/>
  <c r="D11" i="17" s="1"/>
  <c r="E10" i="13"/>
  <c r="E11" i="13"/>
  <c r="E9" i="13"/>
  <c r="C26" i="12"/>
  <c r="C24" i="10"/>
  <c r="C17" i="10"/>
  <c r="E18" i="17" l="1"/>
  <c r="E12" i="17"/>
  <c r="E11" i="17"/>
  <c r="D10" i="17"/>
  <c r="E10" i="17" s="1"/>
  <c r="D21" i="15"/>
  <c r="D14" i="15" s="1"/>
  <c r="D10" i="15" l="1"/>
  <c r="D9" i="15" s="1"/>
  <c r="C12" i="13"/>
  <c r="D12" i="13"/>
  <c r="E12" i="13"/>
  <c r="C15" i="11" l="1"/>
  <c r="D14" i="1"/>
  <c r="C41" i="12" l="1"/>
  <c r="C40" i="12" l="1"/>
  <c r="C32" i="10"/>
  <c r="C31" i="10" s="1"/>
  <c r="C27" i="10"/>
  <c r="C22" i="10"/>
  <c r="D13" i="15" l="1"/>
  <c r="D64" i="15" s="1"/>
  <c r="D34" i="16" l="1"/>
  <c r="C30" i="17" l="1"/>
  <c r="C29" i="17" s="1"/>
  <c r="C25" i="17"/>
  <c r="C24" i="17" s="1"/>
  <c r="C17" i="17"/>
  <c r="C16" i="17" s="1"/>
  <c r="C36" i="17" l="1"/>
  <c r="C16" i="12"/>
  <c r="E26" i="16" l="1"/>
  <c r="D17" i="17"/>
  <c r="E17" i="17" l="1"/>
  <c r="D16" i="17"/>
  <c r="E26" i="17"/>
  <c r="D25" i="17"/>
  <c r="D24" i="17" s="1"/>
  <c r="D30" i="17"/>
  <c r="E16" i="17" l="1"/>
  <c r="E25" i="17"/>
  <c r="E30" i="17"/>
  <c r="D29" i="17"/>
  <c r="D36" i="17" s="1"/>
  <c r="E29" i="17" l="1"/>
  <c r="E24" i="17"/>
  <c r="E36" i="17" l="1"/>
  <c r="C26" i="2"/>
  <c r="E34" i="16"/>
  <c r="C34" i="16"/>
  <c r="C37" i="12"/>
  <c r="C44" i="12"/>
  <c r="C43" i="12" s="1"/>
  <c r="C11" i="12"/>
  <c r="C16" i="8"/>
  <c r="C14" i="7"/>
  <c r="F42" i="5"/>
  <c r="E42" i="5"/>
  <c r="D42" i="5"/>
  <c r="C14" i="3"/>
  <c r="D22" i="1"/>
  <c r="C36" i="12" l="1"/>
  <c r="C10" i="12"/>
  <c r="C46" i="12" l="1"/>
  <c r="D32" i="12" s="1"/>
  <c r="D38" i="12" l="1"/>
  <c r="D13" i="12"/>
  <c r="D43" i="12"/>
  <c r="D35" i="12"/>
  <c r="D22" i="12"/>
  <c r="D33" i="12"/>
  <c r="D16" i="12"/>
  <c r="D20" i="12"/>
  <c r="D17" i="12"/>
  <c r="D18" i="12"/>
  <c r="D21" i="12"/>
  <c r="D23" i="12"/>
  <c r="D26" i="12"/>
  <c r="D28" i="12"/>
  <c r="D37" i="12"/>
  <c r="D36" i="12"/>
  <c r="D29" i="12"/>
  <c r="D34" i="12"/>
  <c r="D40" i="12"/>
  <c r="D31" i="12"/>
  <c r="D42" i="12"/>
  <c r="D11" i="12"/>
  <c r="D25" i="12"/>
  <c r="D27" i="12"/>
  <c r="D39" i="12"/>
  <c r="D30" i="12"/>
  <c r="D44" i="12"/>
  <c r="D15" i="12"/>
  <c r="D12" i="12"/>
  <c r="D45" i="12"/>
  <c r="D46" i="12"/>
  <c r="D41" i="12"/>
  <c r="D10" i="12"/>
  <c r="D14" i="12"/>
  <c r="D15" i="9"/>
  <c r="C11" i="10" l="1"/>
  <c r="C10" i="10" s="1"/>
  <c r="C34" i="10" s="1"/>
</calcChain>
</file>

<file path=xl/sharedStrings.xml><?xml version="1.0" encoding="utf-8"?>
<sst xmlns="http://schemas.openxmlformats.org/spreadsheetml/2006/main" count="945" uniqueCount="542">
  <si>
    <t>Notas a los Estados Financieros / Notas de Desglose</t>
  </si>
  <si>
    <t>Notas al Estado de Situación Financiera</t>
  </si>
  <si>
    <t>Activo</t>
  </si>
  <si>
    <t>Efectivo y Equivalentes</t>
  </si>
  <si>
    <t>Fondos con Afectación Específica</t>
  </si>
  <si>
    <t>Cuenta</t>
  </si>
  <si>
    <t>Nombre de la cuenta</t>
  </si>
  <si>
    <t>Tipo</t>
  </si>
  <si>
    <t>Monto</t>
  </si>
  <si>
    <t>Total</t>
  </si>
  <si>
    <t>Inversiones financieras</t>
  </si>
  <si>
    <t>Clasificación a corto y largo plazo</t>
  </si>
  <si>
    <t>Menor a 3 meses</t>
  </si>
  <si>
    <t>De 3 a 12 meses</t>
  </si>
  <si>
    <t>mayor a 12 meses</t>
  </si>
  <si>
    <t>Glosario de Términos</t>
  </si>
  <si>
    <t>Derechos a Recibir Efectivo y Equivalentes y Bienes o Servicios a Recibir</t>
  </si>
  <si>
    <t>Ingresos por Recuperar a Corto Plazo</t>
  </si>
  <si>
    <t xml:space="preserve">Importe pendiente de cobro </t>
  </si>
  <si>
    <t>Montos sujetos a algún tipo de juicio</t>
  </si>
  <si>
    <t>Factibilidad de cobro</t>
  </si>
  <si>
    <t xml:space="preserve"> Formato IC-10</t>
  </si>
  <si>
    <t>Inversiones Financieras</t>
  </si>
  <si>
    <t>Fideicomisos, Mandatos y Contratos Análogos</t>
  </si>
  <si>
    <t>Características</t>
  </si>
  <si>
    <t>Nombre del Fideicomiso</t>
  </si>
  <si>
    <t>Objeto del Fideicomiso</t>
  </si>
  <si>
    <t>Total:</t>
  </si>
  <si>
    <t>Glosario de términos</t>
  </si>
  <si>
    <t xml:space="preserve"> Formato IC-11</t>
  </si>
  <si>
    <t>Inversiones Financieras (Fideicomisos)</t>
  </si>
  <si>
    <t>Participaciones y Aportaciones de Capital</t>
  </si>
  <si>
    <t>Ente público</t>
  </si>
  <si>
    <t xml:space="preserve"> Formato IC-12</t>
  </si>
  <si>
    <t>Bienes Muebles, Inmuebles e Intangibles</t>
  </si>
  <si>
    <t>Bienes Muebles e Inmuebles</t>
  </si>
  <si>
    <t>Nombre de la Cuenta</t>
  </si>
  <si>
    <t>Saldo</t>
  </si>
  <si>
    <t>Monto de Depreciación del ejercicio</t>
  </si>
  <si>
    <t>Monto de Depreciación Acumulada</t>
  </si>
  <si>
    <t>Método de Depreciación</t>
  </si>
  <si>
    <t xml:space="preserve">Tasas  y Criterios aplicados </t>
  </si>
  <si>
    <t>Amortización del ejercicio</t>
  </si>
  <si>
    <t>Amortización Acumulada</t>
  </si>
  <si>
    <t>Tasa</t>
  </si>
  <si>
    <t>Método Aplicado</t>
  </si>
  <si>
    <t>Activos Intangibles</t>
  </si>
  <si>
    <t>Activos Diferidos</t>
  </si>
  <si>
    <t xml:space="preserve"> Formato IC-13</t>
  </si>
  <si>
    <t>Estimaciones y Deterioros</t>
  </si>
  <si>
    <t xml:space="preserve">Texto y Formato Libre </t>
  </si>
  <si>
    <t>Criterios para la Determinación de las Estimaciones</t>
  </si>
  <si>
    <t>Observaciones</t>
  </si>
  <si>
    <t>(especificar otras)</t>
  </si>
  <si>
    <t xml:space="preserve"> Formato IC-14</t>
  </si>
  <si>
    <t>Otros activos</t>
  </si>
  <si>
    <t xml:space="preserve"> Formato IC-15</t>
  </si>
  <si>
    <t>Pasivo</t>
  </si>
  <si>
    <t>Fondos y Bienes de Terceros en  Administración y/o en Garantía</t>
  </si>
  <si>
    <t>Naturaleza</t>
  </si>
  <si>
    <t>Clasificación</t>
  </si>
  <si>
    <t>Corto plazo</t>
  </si>
  <si>
    <t>Largo plazo</t>
  </si>
  <si>
    <t xml:space="preserve"> Formato IC-16</t>
  </si>
  <si>
    <t>Pasivos diferidos y otros</t>
  </si>
  <si>
    <t xml:space="preserve"> Formato IC-17</t>
  </si>
  <si>
    <t>Notas al Estado de Actividades</t>
  </si>
  <si>
    <t>Ingresos de Gestión</t>
  </si>
  <si>
    <t xml:space="preserve"> Formato IC-18</t>
  </si>
  <si>
    <t>Otros Ingresos y Beneficios</t>
  </si>
  <si>
    <t xml:space="preserve"> Formato IC-19</t>
  </si>
  <si>
    <t>Gastos y Otras Pérdidas</t>
  </si>
  <si>
    <t>Gastos, transferencias, subsidios, otras ayudas, participaciones y aportaciones, otros gastos y pérdidas extraordinarias e ingresos y gastos extraordinarios</t>
  </si>
  <si>
    <t>% Gasto</t>
  </si>
  <si>
    <t>Explicación</t>
  </si>
  <si>
    <t xml:space="preserve"> Formato IC-20</t>
  </si>
  <si>
    <t>Notas al Estado de Variación en la Hacienda Pública</t>
  </si>
  <si>
    <t>Modificaciones al Patrimonio Contribuido</t>
  </si>
  <si>
    <t>Saldo Inicial</t>
  </si>
  <si>
    <t>Saldo Final</t>
  </si>
  <si>
    <t>Modificación</t>
  </si>
  <si>
    <t xml:space="preserve"> Formato IC-21</t>
  </si>
  <si>
    <t>Modificaciones al Patrimonio Generado.</t>
  </si>
  <si>
    <t xml:space="preserve"> Formato IC-22</t>
  </si>
  <si>
    <t>Notas al Estado de Flujos de Efectivo</t>
  </si>
  <si>
    <t>Flujo de Efectivo</t>
  </si>
  <si>
    <t>Concepto</t>
  </si>
  <si>
    <t>Efectivo en bancos - Tesorería</t>
  </si>
  <si>
    <t>Efectivo en bancos - Dependencias</t>
  </si>
  <si>
    <t>Inversiones Temporales (hasta 3 meses)</t>
  </si>
  <si>
    <t>Fondos con  afectación específica</t>
  </si>
  <si>
    <t>Depósitos de Fondos de Terceros y otros</t>
  </si>
  <si>
    <t>Total efectivo y equivalentes</t>
  </si>
  <si>
    <t xml:space="preserve"> Formato IC-23</t>
  </si>
  <si>
    <t>Notas a los Estados Financieros</t>
  </si>
  <si>
    <t>Notas de Memoria (Cuentas de orden)</t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</si>
  <si>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</si>
  <si>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</si>
  <si>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</si>
  <si>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</si>
  <si>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</si>
  <si>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</si>
  <si>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Juicios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</si>
  <si>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</si>
  <si>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</si>
  <si>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</si>
  <si>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</si>
  <si>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</si>
  <si>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</si>
  <si>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CUENTA</t>
  </si>
  <si>
    <t>NOMBRE DE LA CUENTA</t>
  </si>
  <si>
    <t>SALDO INICIAL</t>
  </si>
  <si>
    <t>SALDO FINAL</t>
  </si>
  <si>
    <t>FLUJO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</si>
  <si>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</si>
  <si>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</si>
  <si>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</si>
  <si>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</si>
  <si>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</si>
  <si>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</si>
  <si>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</si>
  <si>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</si>
  <si>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</si>
  <si>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</si>
  <si>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</si>
  <si>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</si>
  <si>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</si>
  <si>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</si>
  <si>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</si>
  <si>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</si>
  <si>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</si>
  <si>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</si>
  <si>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</si>
  <si>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</si>
  <si>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</si>
  <si>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</si>
  <si>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</si>
  <si>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</si>
  <si>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 xml:space="preserve"> TOTAL </t>
  </si>
  <si>
    <t>1 1 1 1</t>
  </si>
  <si>
    <t>1 1 1 2</t>
  </si>
  <si>
    <t>1 1 1 3</t>
  </si>
  <si>
    <t>1 1 1 5</t>
  </si>
  <si>
    <t>EFECTIVO</t>
  </si>
  <si>
    <t>BANCOS/TESORERÍA</t>
  </si>
  <si>
    <t>BANCOS/DEPENDENCIAS Y OTROS</t>
  </si>
  <si>
    <t>FONDOS CON AFECTACIÓN ESPECÍFICA</t>
  </si>
  <si>
    <t>1 1 1 4</t>
  </si>
  <si>
    <t>INVERSIONES TEMPORALES (HASTA 3 MESES)</t>
  </si>
  <si>
    <t>1 1 2 1</t>
  </si>
  <si>
    <t>INVERSIONES FINANCIERAS DE CORTO PLAZO</t>
  </si>
  <si>
    <t>1 2 1 1</t>
  </si>
  <si>
    <t>INVERSIONES A LARGO PLAZO</t>
  </si>
  <si>
    <t>1 1 2</t>
  </si>
  <si>
    <t>1 1 2 2</t>
  </si>
  <si>
    <t>1 1 2 3</t>
  </si>
  <si>
    <t>1 1 2 4</t>
  </si>
  <si>
    <t>1 1 2 5</t>
  </si>
  <si>
    <t>1 1 2 6</t>
  </si>
  <si>
    <t>1 1 2 9</t>
  </si>
  <si>
    <t>1 1 3</t>
  </si>
  <si>
    <t>1 1 3 1</t>
  </si>
  <si>
    <t>1 1 3 2</t>
  </si>
  <si>
    <t>1 1 3 3</t>
  </si>
  <si>
    <t>1 1 3 4</t>
  </si>
  <si>
    <t>1 1 3 9</t>
  </si>
  <si>
    <t>DERECHOS A RECIBIR EFECTIVO O EQUIVALENTES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</si>
  <si>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</si>
  <si>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</si>
  <si>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</si>
  <si>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</si>
  <si>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</si>
  <si>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</si>
  <si>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</si>
  <si>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</si>
  <si>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</si>
  <si>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</si>
  <si>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</si>
  <si>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</si>
  <si>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Deudor</t>
  </si>
  <si>
    <t>Crédito</t>
  </si>
  <si>
    <t>1 2 3 1</t>
  </si>
  <si>
    <t>1 2 3 2</t>
  </si>
  <si>
    <t>1 2 3 3</t>
  </si>
  <si>
    <t>1 2 3 4</t>
  </si>
  <si>
    <t>1 2 3 5</t>
  </si>
  <si>
    <t>1 2 3 6</t>
  </si>
  <si>
    <t>1 2 3 9</t>
  </si>
  <si>
    <t>1 2 4 1</t>
  </si>
  <si>
    <t>1 2 4 2</t>
  </si>
  <si>
    <t>1 2 4 3</t>
  </si>
  <si>
    <t>1 2 4 4</t>
  </si>
  <si>
    <t>1 2 4 5</t>
  </si>
  <si>
    <t>1 2 4 6</t>
  </si>
  <si>
    <t>1 2 4 7</t>
  </si>
  <si>
    <t>1 2 4 8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</si>
  <si>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</si>
  <si>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</si>
  <si>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</si>
  <si>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</si>
  <si>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</si>
  <si>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</si>
  <si>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</si>
  <si>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</si>
  <si>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</si>
  <si>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</si>
  <si>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</si>
  <si>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</si>
  <si>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</si>
  <si>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</si>
  <si>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</si>
  <si>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1 2 5 1</t>
  </si>
  <si>
    <t>SOFTWARE</t>
  </si>
  <si>
    <t>1 2 5 2</t>
  </si>
  <si>
    <t>PATENTES, MARCAS Y DERECHOS</t>
  </si>
  <si>
    <t>1 2 5 3</t>
  </si>
  <si>
    <t>CONCESIONES Y FRANQUICIAS</t>
  </si>
  <si>
    <t>1 2 5 4</t>
  </si>
  <si>
    <t>LICENCIAS</t>
  </si>
  <si>
    <t>1 2 5 9</t>
  </si>
  <si>
    <t>OTROS ACTIVOS INTANGIBLES</t>
  </si>
  <si>
    <t>1 2 7 1</t>
  </si>
  <si>
    <t>ESTUDIOS, FORMULACIÓN Y EVALUACIÓN DE PROYECTOS</t>
  </si>
  <si>
    <t>1 2 7 2</t>
  </si>
  <si>
    <t>DERECHOS SOBRE BIENES EN RÉGIMEN DE ARRENDAMIENTO FINANCIERO</t>
  </si>
  <si>
    <t>1 2 7 3</t>
  </si>
  <si>
    <t>GASTOS PAGADOS POR ADELANTADO A LARGO PLAZO</t>
  </si>
  <si>
    <t>1 2 7 4</t>
  </si>
  <si>
    <t>ANTICIPOS A LARGO PLAZO</t>
  </si>
  <si>
    <t>1 2 7 5</t>
  </si>
  <si>
    <t>BENEFICIOS AL RETIRO DE EMPLEADOS PAGADOS POR ADELANTADO</t>
  </si>
  <si>
    <t>1 2 7 9</t>
  </si>
  <si>
    <t>OTROS ACTIVOS DIFERIDOS</t>
  </si>
  <si>
    <t>ESTIMACIONES PARA CUENTAS INCOBRABLES POR DERECHOS A RECIBIR EFECTIVO O EQUIVALENTES</t>
  </si>
  <si>
    <t>ESTIMACIÓN POR DETERIORO DE INVENTARIOS</t>
  </si>
  <si>
    <t>DEPRECIACIÓN ACUMULADA DE BIENES INMUEBLES</t>
  </si>
  <si>
    <t>DEPRECIACIÓN ACUMULADA DE INFRAESTRUCTURA</t>
  </si>
  <si>
    <t>DEPRECIACIÓN ACUMULADA  DE BIENES MUEBLES</t>
  </si>
  <si>
    <t>DETERIORO ACUMULADO DE ACTIVOS BIOLÓGICOS</t>
  </si>
  <si>
    <t>ESTIMACIONES POR PÉRDIDA  DE CUENTAS INCOBRABLES DE DOCUMENTOS POR COBRAR A LARGO PLAZO</t>
  </si>
  <si>
    <t>ESTIMACIONES 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</si>
  <si>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</si>
  <si>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</si>
  <si>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</si>
  <si>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4 1</t>
  </si>
  <si>
    <t>4 1 1</t>
  </si>
  <si>
    <t>4 1 1 2</t>
  </si>
  <si>
    <t>4 1 1 8</t>
  </si>
  <si>
    <t>4 1 1 9</t>
  </si>
  <si>
    <t>4 1 4</t>
  </si>
  <si>
    <t>4 1 4 1</t>
  </si>
  <si>
    <t>4 1 4 3</t>
  </si>
  <si>
    <t>4 1 4 5</t>
  </si>
  <si>
    <t>4 1 5</t>
  </si>
  <si>
    <t>4 1 5 1</t>
  </si>
  <si>
    <t>4 1 6</t>
  </si>
  <si>
    <t>4 1 6 2</t>
  </si>
  <si>
    <t>4 2</t>
  </si>
  <si>
    <t>4 2 1</t>
  </si>
  <si>
    <t>4 2 1 1</t>
  </si>
  <si>
    <t>INGRESOS DE GESTIÓN</t>
  </si>
  <si>
    <t>IMPUESTOS</t>
  </si>
  <si>
    <t>IMPUESTOS SOBRE EL PATRIMONIO</t>
  </si>
  <si>
    <t>IMPUESTOS NO COMPRENDIDOS EN LA LEY DE INGRESOS VIGENTE, CAUSADOS EN EJERCICIOS FISCALES ANTERIORES PENDIENTES DE LIQUIDACION O PAGO</t>
  </si>
  <si>
    <t>OTROS IMPUESTOS</t>
  </si>
  <si>
    <t>DERECHOS</t>
  </si>
  <si>
    <t>DERECHOS POR EL USO, GOCE, APROVECHAMIENTO O EXPLOTACIÓN DE BIENES DE DOMINIO PÚBLICO</t>
  </si>
  <si>
    <t>DERECHOS POR PRESTACIÓN DE SERVICIOS</t>
  </si>
  <si>
    <t>DERECHOS NO COMPRENDIDOS EN LA LEY DE INGRESOS VIGENTE, CAUSADOS EN EJERCICIOS FISCALES ANTERIORES PENDIENTES DE LIQUIDACIÓN O PAGO</t>
  </si>
  <si>
    <t>PRODUCTOS</t>
  </si>
  <si>
    <t>APROVECHAMIENTOS</t>
  </si>
  <si>
    <t>MULTAS</t>
  </si>
  <si>
    <t>APORTACIONES</t>
  </si>
  <si>
    <t>TRANSFERENCIAS, ASIGNACIONES, SUBSIDIOS Y OTRAS AYUDAS</t>
  </si>
  <si>
    <t>Municipales</t>
  </si>
  <si>
    <t>5 1</t>
  </si>
  <si>
    <t>5 1 1</t>
  </si>
  <si>
    <t>5 1 1 1</t>
  </si>
  <si>
    <t>GASTOS DE FUNCIONAMIENTO</t>
  </si>
  <si>
    <t>SERVICIOS PERSONALES</t>
  </si>
  <si>
    <t>REMUNERACIONES AL PERSONAL DE CARÁCTER PERMANENTE</t>
  </si>
  <si>
    <t>5 1 1 5</t>
  </si>
  <si>
    <t>OTRAS PRESTACIONES SOCIALES Y ECONÓMICAS</t>
  </si>
  <si>
    <t>5 1 2</t>
  </si>
  <si>
    <t>MATERIALES Y SUMINISTROS</t>
  </si>
  <si>
    <t>5 1 2 1</t>
  </si>
  <si>
    <t>MATERIALES DE ADMINISTRACIÓN, EMISIÓN DE DOCUMENTOS Y ARTÍCULOS OFICIALES</t>
  </si>
  <si>
    <t>5 1 2 2</t>
  </si>
  <si>
    <t>ALIMENTOS Y UTENSILIOS</t>
  </si>
  <si>
    <t>5 1 2 4</t>
  </si>
  <si>
    <t>MATERIALES Y ARTÍCULOS DE CONSTRUCCIÓN Y DE REPARACIÓN</t>
  </si>
  <si>
    <t>5 1 2 5</t>
  </si>
  <si>
    <t>PRODUCTOS QUÍMICOS, FARMACÉUTICOS Y DE LABORATORIO</t>
  </si>
  <si>
    <t>5 1 2 6</t>
  </si>
  <si>
    <t>COMBUSTIBLES, LUBRICANTES Y ADITIVOS</t>
  </si>
  <si>
    <t>5 1 2 7</t>
  </si>
  <si>
    <t>VESTUARIO, BLANCOS, PRENDAS DE PROTECCIÓN Y ARTÍCULOS DEPORTIVOS</t>
  </si>
  <si>
    <t>5 1 2 9</t>
  </si>
  <si>
    <t>HERRAMIENTAS, REFACCIONES Y ACCESORIOS MENORES</t>
  </si>
  <si>
    <t>5 1 3</t>
  </si>
  <si>
    <t>SERVICIOS GENERALES</t>
  </si>
  <si>
    <t>5 1 3 1</t>
  </si>
  <si>
    <t>SERVICIOS BÁSICOS</t>
  </si>
  <si>
    <t>5 1 3 2</t>
  </si>
  <si>
    <t>SERVICIOS DE ARRENDAMIENTO</t>
  </si>
  <si>
    <t>5 1 3 3</t>
  </si>
  <si>
    <t>SERVICIOS PROFESIONALES, CIENTÍFICOS Y TÉCNICOS Y OTROS SERVICIOS</t>
  </si>
  <si>
    <t>5 1 3 4</t>
  </si>
  <si>
    <t>SERVICIOS FINANCIEROS, BANCARIOS Y COMERCIALES</t>
  </si>
  <si>
    <t>5 1 3 7</t>
  </si>
  <si>
    <t>SERVICIOS DE TRASLADO Y VIÁTICOS</t>
  </si>
  <si>
    <t>5 1 3 8</t>
  </si>
  <si>
    <t>SERVICIOS OFICIALES</t>
  </si>
  <si>
    <t>5 1 3 9</t>
  </si>
  <si>
    <t>OTROS SERVICIOS GENERALES</t>
  </si>
  <si>
    <t>5 2</t>
  </si>
  <si>
    <t>5 2 4</t>
  </si>
  <si>
    <t>AYUDAS SOCIALES</t>
  </si>
  <si>
    <t>5 2 4 1</t>
  </si>
  <si>
    <t>AYUDAS SOCIALES A PERSONAS</t>
  </si>
  <si>
    <t>5 2 4 3</t>
  </si>
  <si>
    <t>AYUDAS SOCIALES A INSTITUCIONES</t>
  </si>
  <si>
    <t>5 6</t>
  </si>
  <si>
    <t>INVERSION PUBLICA</t>
  </si>
  <si>
    <t>5 6 1</t>
  </si>
  <si>
    <t>INVERSION PUBLICA NO CAPITALIZABLE</t>
  </si>
  <si>
    <t>5 6 1 1</t>
  </si>
  <si>
    <t>CONSTRUCCION EN BIENES NO CAPITALIZABLE</t>
  </si>
  <si>
    <t>REPRESENTA LA SUMATORIA  DEL PORCENTAJE, DE LAS PARTIDAS ESPECIFICAS</t>
  </si>
  <si>
    <t>DERIVADO DE LA CANCELACION DE OBRAS EN PROCESO</t>
  </si>
  <si>
    <t>SUELDOS AL PERSONAL QUE FORMA PARTE DE LA PLANTILLA DE PERSONAL AUTORIZADA POR EL H. CABILDO MPAL. Y QUE SON INDISPENSABLES PARA  EJECUTAR LAS ACTIVIDADES DEL H. AYUNTAMIENTO MPAL</t>
  </si>
  <si>
    <t>GASTO CORRIENTE</t>
  </si>
  <si>
    <t>FISM</t>
  </si>
  <si>
    <t>FORTAMUN</t>
  </si>
  <si>
    <t>MUNICIPAL</t>
  </si>
  <si>
    <t>3 2</t>
  </si>
  <si>
    <t>HACIENDA PUBLICA /PATRIMONIO GENERADO</t>
  </si>
  <si>
    <t>3 2 2</t>
  </si>
  <si>
    <t>RESULTADOS DE EJERCICIOS ANTERIORES</t>
  </si>
  <si>
    <t>3 2 2 1</t>
  </si>
  <si>
    <t>3 2 2 1 1</t>
  </si>
  <si>
    <t>3 2 3</t>
  </si>
  <si>
    <t>REVALÚOS</t>
  </si>
  <si>
    <t>3 2 3 1</t>
  </si>
  <si>
    <t>REVALÚO DE BIENES INMUEBLES</t>
  </si>
  <si>
    <t>3 2 3 1 1</t>
  </si>
  <si>
    <t>3 2 5</t>
  </si>
  <si>
    <t>RECTIFICACIONES DE RESULTADOS DE EJERCICIOS ANTERIORES</t>
  </si>
  <si>
    <t>3 2 5 2</t>
  </si>
  <si>
    <t>CAMBIOS POR ERRORES CONTABLES</t>
  </si>
  <si>
    <t>3 2 5 2 1</t>
  </si>
  <si>
    <t>FAEISM</t>
  </si>
  <si>
    <t>Bancos - Tesorería</t>
  </si>
  <si>
    <t>FONDO DE APORTACIONES PARA LA INFRAESTRUCTURA SOCIAL MUNICIPAL</t>
  </si>
  <si>
    <t>FONDE DE APORTAC PARA EL FORTALECIM DE LOS MPIOS</t>
  </si>
  <si>
    <t>Informar los criterios utilizados para la determinación de las estimaciones. Ejemplo: Estimación de cuentas incobrables, estimación de inventarios, deterioro de activos biológicos y cualquier otra que aplique.</t>
  </si>
  <si>
    <t>5 1 1 3</t>
  </si>
  <si>
    <t>REMUNERACIONES ADICIONALES Y ESPECIALES</t>
  </si>
  <si>
    <t>5 1 3 5</t>
  </si>
  <si>
    <t>SERVICIOS DE INSTALACIÓN, REPARACIÓN, MANTENIMIENTO Y CONSERVACIÓN</t>
  </si>
  <si>
    <t>Saldo final al ____ de ____ de 20XN.</t>
  </si>
  <si>
    <t>Saldo final al ___ de _____ de 20XN-1.</t>
  </si>
  <si>
    <t>4 3 9</t>
  </si>
  <si>
    <t>OTROS INGRESOS Y BENEFICIOS VARIOS</t>
  </si>
  <si>
    <t>4 3 9 9</t>
  </si>
  <si>
    <r>
      <rPr>
        <b/>
        <sz val="9"/>
        <color indexed="8"/>
        <rFont val="Arial Nova Cond"/>
        <family val="2"/>
      </rPr>
      <t xml:space="preserve">Cuenta: </t>
    </r>
    <r>
      <rPr>
        <sz val="9"/>
        <color indexed="8"/>
        <rFont val="Arial Nova Cond"/>
        <family val="2"/>
      </rPr>
      <t>Corresponde al número de la cuenta contable.</t>
    </r>
  </si>
  <si>
    <r>
      <rPr>
        <b/>
        <sz val="9"/>
        <color indexed="8"/>
        <rFont val="Arial Nova Cond"/>
        <family val="2"/>
      </rPr>
      <t xml:space="preserve">Nombre de la Cuenta: </t>
    </r>
    <r>
      <rPr>
        <sz val="9"/>
        <color indexed="8"/>
        <rFont val="Arial Nova Cond"/>
        <family val="2"/>
      </rPr>
      <t>Corresponde al nombre o descripción de la cuenta contable.</t>
    </r>
  </si>
  <si>
    <r>
      <rPr>
        <b/>
        <sz val="9"/>
        <color indexed="8"/>
        <rFont val="Arial Nova Cond"/>
        <family val="2"/>
      </rPr>
      <t xml:space="preserve">Monto: </t>
    </r>
    <r>
      <rPr>
        <sz val="9"/>
        <color indexed="8"/>
        <rFont val="Arial Nova Cond"/>
        <family val="2"/>
      </rPr>
      <t>Saldo final de la cuenta al cierre del periodo del ejercicio fiscal que se informa.</t>
    </r>
  </si>
  <si>
    <r>
      <rPr>
        <b/>
        <sz val="9"/>
        <color indexed="8"/>
        <rFont val="Arial Nova Cond"/>
        <family val="2"/>
      </rPr>
      <t xml:space="preserve">Tipo: </t>
    </r>
    <r>
      <rPr>
        <sz val="9"/>
        <color indexed="8"/>
        <rFont val="Arial Nova Cond"/>
        <family val="2"/>
      </rPr>
      <t>Especificar el tipo de instrumento de inversión: Bonos, Petrobonos, Cetes, Mesa de dinero, etc.</t>
    </r>
  </si>
  <si>
    <r>
      <t xml:space="preserve">NOTA: </t>
    </r>
    <r>
      <rPr>
        <sz val="9"/>
        <rFont val="Arial Nova Cond"/>
        <family val="2"/>
      </rPr>
      <t>Las cuentas y conceptos utilizados en los instructivos es sólo para efectos de ejemplificar su llenado (se contemplarán las cuentas 7000 y 8000 del Plan de Cuentas).</t>
    </r>
  </si>
  <si>
    <r>
      <rPr>
        <b/>
        <sz val="9"/>
        <color indexed="8"/>
        <rFont val="Arial Nova Cond"/>
        <family val="2"/>
      </rPr>
      <t xml:space="preserve">CUENTA:  </t>
    </r>
    <r>
      <rPr>
        <sz val="9"/>
        <color indexed="8"/>
        <rFont val="Arial Nova Cond"/>
        <family val="2"/>
      </rPr>
      <t>Corresponde al número de la cuenta de acuerdo al plan de cuentas emitido por el CONAC.</t>
    </r>
  </si>
  <si>
    <r>
      <rPr>
        <b/>
        <sz val="9"/>
        <color indexed="8"/>
        <rFont val="Arial Nova Cond"/>
        <family val="2"/>
      </rPr>
      <t xml:space="preserve">NOMBRE DE LA CUENTA:  </t>
    </r>
    <r>
      <rPr>
        <sz val="9"/>
        <color indexed="8"/>
        <rFont val="Arial Nova Cond"/>
        <family val="2"/>
      </rPr>
      <t>Corresponde al nombre o descripción de la cuenta de acuerdo al plan de cuentas emitido por el CONAC.</t>
    </r>
  </si>
  <si>
    <r>
      <rPr>
        <b/>
        <sz val="9"/>
        <color indexed="8"/>
        <rFont val="Arial Nova Cond"/>
        <family val="2"/>
      </rPr>
      <t xml:space="preserve">SALDO INICIAL: </t>
    </r>
    <r>
      <rPr>
        <sz val="9"/>
        <color indexed="8"/>
        <rFont val="Arial Nova Cond"/>
        <family val="2"/>
      </rPr>
      <t>Saldo al 31 de diciembre del año anterior al periodo que se presenta.</t>
    </r>
  </si>
  <si>
    <r>
      <rPr>
        <b/>
        <sz val="9"/>
        <color indexed="8"/>
        <rFont val="Arial Nova Cond"/>
        <family val="2"/>
      </rPr>
      <t xml:space="preserve">SALDO FINAL: </t>
    </r>
    <r>
      <rPr>
        <sz val="9"/>
        <color indexed="8"/>
        <rFont val="Arial Nova Cond"/>
        <family val="2"/>
      </rPr>
      <t xml:space="preserve">Importe final que corresponde al periodo que se informa. </t>
    </r>
  </si>
  <si>
    <r>
      <rPr>
        <b/>
        <sz val="9"/>
        <color indexed="8"/>
        <rFont val="Arial Nova Cond"/>
        <family val="2"/>
      </rPr>
      <t xml:space="preserve">FLUJO:  </t>
    </r>
    <r>
      <rPr>
        <sz val="9"/>
        <color indexed="8"/>
        <rFont val="Arial Nova Cond"/>
        <family val="2"/>
      </rPr>
      <t>Diferencia entre el saldo final y el inicial presentados.</t>
    </r>
  </si>
  <si>
    <r>
      <rPr>
        <b/>
        <sz val="9"/>
        <color indexed="8"/>
        <rFont val="Arial Nova Cond"/>
        <family val="2"/>
      </rPr>
      <t xml:space="preserve">Cuenta: </t>
    </r>
    <r>
      <rPr>
        <sz val="9"/>
        <color indexed="8"/>
        <rFont val="Arial Nova Cond"/>
        <family val="2"/>
      </rPr>
      <t>Corresponde al número de la cuenta de acuerdo al Plan de Cuentas emitido por el CONAC.</t>
    </r>
  </si>
  <si>
    <r>
      <rPr>
        <b/>
        <sz val="9"/>
        <color indexed="8"/>
        <rFont val="Arial Nova Cond"/>
        <family val="2"/>
      </rPr>
      <t xml:space="preserve">Nombre de la Cuenta: </t>
    </r>
    <r>
      <rPr>
        <sz val="9"/>
        <color indexed="8"/>
        <rFont val="Arial Nova Cond"/>
        <family val="2"/>
      </rPr>
      <t>Corresponde al nombre o descripción de la cuenta de acuerdo al Plan de Cuentas emitido por el CONAC.</t>
    </r>
  </si>
  <si>
    <r>
      <t xml:space="preserve">Saldo Inicial: </t>
    </r>
    <r>
      <rPr>
        <sz val="9"/>
        <color indexed="8"/>
        <rFont val="Arial Nova Cond"/>
        <family val="2"/>
      </rPr>
      <t>Saldo al 31 de diciembre del año anterior al periodo que se presenta.</t>
    </r>
  </si>
  <si>
    <r>
      <rPr>
        <b/>
        <sz val="9"/>
        <color indexed="8"/>
        <rFont val="Arial Nova Cond"/>
        <family val="2"/>
      </rPr>
      <t xml:space="preserve">Saldo Final: </t>
    </r>
    <r>
      <rPr>
        <sz val="9"/>
        <color indexed="8"/>
        <rFont val="Arial Nova Cond"/>
        <family val="2"/>
      </rPr>
      <t>Importe final al cierre del periodo que se informa.</t>
    </r>
  </si>
  <si>
    <r>
      <rPr>
        <b/>
        <sz val="9"/>
        <color indexed="8"/>
        <rFont val="Arial Nova Cond"/>
        <family val="2"/>
      </rPr>
      <t xml:space="preserve">Modificación: </t>
    </r>
    <r>
      <rPr>
        <sz val="9"/>
        <color indexed="8"/>
        <rFont val="Arial Nova Cond"/>
        <family val="2"/>
      </rPr>
      <t>Variación (aumento o disminución) del patrimonio en el periodo, (diferencia entre saldo final y el saldo inicial).</t>
    </r>
  </si>
  <si>
    <r>
      <rPr>
        <b/>
        <sz val="9"/>
        <color indexed="8"/>
        <rFont val="Arial Nova Cond"/>
        <family val="2"/>
      </rPr>
      <t xml:space="preserve">Tipo: </t>
    </r>
    <r>
      <rPr>
        <sz val="9"/>
        <color indexed="8"/>
        <rFont val="Arial Nova Cond"/>
        <family val="2"/>
      </rPr>
      <t>Tipo de patrimonio: Resultado del ejercicio (Ahorra/Desahorro), Resultado de Ejercicios Anteriores, Revaluos, Reservas, Rectificaciones de Resultados de Ejercicios Anteriores.</t>
    </r>
  </si>
  <si>
    <r>
      <rPr>
        <b/>
        <sz val="9"/>
        <color indexed="8"/>
        <rFont val="Arial Nova Cond"/>
        <family val="2"/>
      </rPr>
      <t xml:space="preserve">Naturaleza: </t>
    </r>
    <r>
      <rPr>
        <sz val="9"/>
        <color indexed="8"/>
        <rFont val="Arial Nova Cond"/>
        <family val="2"/>
      </rPr>
      <t>Procedencia de los recursos: Estatal o Municipal.</t>
    </r>
  </si>
  <si>
    <r>
      <rPr>
        <b/>
        <sz val="9"/>
        <color indexed="8"/>
        <rFont val="Arial Nova Cond"/>
        <family val="2"/>
      </rPr>
      <t xml:space="preserve">Tipo: </t>
    </r>
    <r>
      <rPr>
        <sz val="9"/>
        <color indexed="8"/>
        <rFont val="Arial Nova Cond"/>
        <family val="2"/>
      </rPr>
      <t>Tipo de patrimonio: Aportaciones, Donaciones de Capital y/o Actualización de la Hacienda Pública/Patrimonio.</t>
    </r>
  </si>
  <si>
    <r>
      <rPr>
        <b/>
        <sz val="9"/>
        <color indexed="8"/>
        <rFont val="Arial Nova Cond"/>
        <family val="2"/>
      </rPr>
      <t xml:space="preserve">Monto: </t>
    </r>
    <r>
      <rPr>
        <sz val="9"/>
        <color indexed="8"/>
        <rFont val="Arial Nova Cond"/>
        <family val="2"/>
      </rPr>
      <t>Saldo final al cierre del ejercicio fiscal.</t>
    </r>
  </si>
  <si>
    <r>
      <rPr>
        <b/>
        <sz val="9"/>
        <color indexed="8"/>
        <rFont val="Arial Nova Cond"/>
        <family val="2"/>
      </rPr>
      <t xml:space="preserve">% Gasto: </t>
    </r>
    <r>
      <rPr>
        <sz val="9"/>
        <color indexed="8"/>
        <rFont val="Arial Nova Cond"/>
        <family val="2"/>
      </rPr>
      <t>Porcentaje que representa el gasto con respecto del total ejercido.</t>
    </r>
  </si>
  <si>
    <r>
      <rPr>
        <b/>
        <sz val="9"/>
        <color indexed="8"/>
        <rFont val="Arial Nova Cond"/>
        <family val="2"/>
      </rPr>
      <t>Explicación:</t>
    </r>
    <r>
      <rPr>
        <sz val="9"/>
        <color indexed="8"/>
        <rFont val="Arial Nova Cond"/>
        <family val="2"/>
      </rPr>
      <t xml:space="preserve"> Justificar aquellas cuentas de gastos que en lo individual representen el 10% o más del total de los gastos.</t>
    </r>
  </si>
  <si>
    <r>
      <rPr>
        <b/>
        <sz val="9"/>
        <color indexed="8"/>
        <rFont val="Arial Nova Cond"/>
        <family val="2"/>
      </rPr>
      <t xml:space="preserve">Monto: </t>
    </r>
    <r>
      <rPr>
        <sz val="9"/>
        <color indexed="8"/>
        <rFont val="Arial Nova Cond"/>
        <family val="2"/>
      </rPr>
      <t>Saldo final al cierre del periodo que se informa.</t>
    </r>
  </si>
  <si>
    <r>
      <rPr>
        <b/>
        <sz val="9"/>
        <color indexed="8"/>
        <rFont val="Arial Nova Cond"/>
        <family val="2"/>
      </rPr>
      <t xml:space="preserve">Naturaleza: </t>
    </r>
    <r>
      <rPr>
        <sz val="9"/>
        <color indexed="8"/>
        <rFont val="Arial Nova Cond"/>
        <family val="2"/>
      </rPr>
      <t>Especificar origen de dicho recurso: Federal, Estatal, Municipal, Particulares.</t>
    </r>
  </si>
  <si>
    <r>
      <rPr>
        <b/>
        <sz val="9"/>
        <color indexed="8"/>
        <rFont val="Arial Nova Cond"/>
        <family val="2"/>
      </rPr>
      <t xml:space="preserve">Características: </t>
    </r>
    <r>
      <rPr>
        <sz val="9"/>
        <color indexed="8"/>
        <rFont val="Arial Nova Cond"/>
        <family val="2"/>
      </rPr>
      <t>Características cualitativas significativas que les impacten financieramente.</t>
    </r>
  </si>
  <si>
    <r>
      <rPr>
        <b/>
        <sz val="9"/>
        <color indexed="8"/>
        <rFont val="Arial Nova Cond"/>
        <family val="2"/>
      </rPr>
      <t>Tipo:</t>
    </r>
    <r>
      <rPr>
        <sz val="9"/>
        <color indexed="8"/>
        <rFont val="Arial Nova Cond"/>
        <family val="2"/>
      </rPr>
      <t xml:space="preserve"> Función económica que realiza.</t>
    </r>
  </si>
  <si>
    <r>
      <rPr>
        <b/>
        <sz val="9"/>
        <color indexed="8"/>
        <rFont val="Arial Nova Cond"/>
        <family val="2"/>
      </rPr>
      <t xml:space="preserve">Tipo: </t>
    </r>
    <r>
      <rPr>
        <sz val="9"/>
        <color indexed="8"/>
        <rFont val="Arial Nova Cond"/>
        <family val="2"/>
      </rPr>
      <t>Tipo de Participaciones y Aportaciones de capital que tiene la entidad. Ejemplo: ordinarias, preferentes, serie A, B, C.</t>
    </r>
  </si>
  <si>
    <r>
      <rPr>
        <b/>
        <sz val="9"/>
        <color indexed="8"/>
        <rFont val="Arial Nova Cond"/>
        <family val="2"/>
      </rPr>
      <t xml:space="preserve">Ente público: </t>
    </r>
    <r>
      <rPr>
        <sz val="9"/>
        <color indexed="8"/>
        <rFont val="Arial Nova Cond"/>
        <family val="2"/>
      </rPr>
      <t xml:space="preserve">Especificar el nombre de la Empresa u Organismo Público al que se realizó la aportación. </t>
    </r>
  </si>
  <si>
    <r>
      <rPr>
        <b/>
        <sz val="9"/>
        <rFont val="Arial Nova Cond"/>
        <family val="2"/>
      </rPr>
      <t xml:space="preserve">Monto: </t>
    </r>
    <r>
      <rPr>
        <sz val="9"/>
        <rFont val="Arial Nova Cond"/>
        <family val="2"/>
      </rPr>
      <t>Saldo final del importe fideicomitido al cierre del periodo que se informa.</t>
    </r>
  </si>
  <si>
    <r>
      <rPr>
        <b/>
        <sz val="9"/>
        <color indexed="8"/>
        <rFont val="Arial Nova Cond"/>
        <family val="2"/>
      </rPr>
      <t xml:space="preserve">Tipo: </t>
    </r>
    <r>
      <rPr>
        <sz val="9"/>
        <color indexed="8"/>
        <rFont val="Arial Nova Cond"/>
        <family val="2"/>
      </rPr>
      <t>Tipo de fideicomiso(s) que tiene la entidad derivado de los recursos asignados (Art. 32 LGCG.). Puede ser de: Administración, Inversión.</t>
    </r>
  </si>
  <si>
    <r>
      <rPr>
        <b/>
        <sz val="9"/>
        <color indexed="8"/>
        <rFont val="Arial Nova Cond"/>
        <family val="2"/>
      </rPr>
      <t xml:space="preserve">Características: </t>
    </r>
    <r>
      <rPr>
        <sz val="9"/>
        <color indexed="8"/>
        <rFont val="Arial Nova Cond"/>
        <family val="2"/>
      </rPr>
      <t>Características relevantes que tengan impacto financiero o situación de riesgo. Ejemplo: Becas a fondo perdido.</t>
    </r>
  </si>
  <si>
    <r>
      <rPr>
        <b/>
        <sz val="9"/>
        <color indexed="8"/>
        <rFont val="Arial Nova Cond"/>
        <family val="2"/>
      </rPr>
      <t xml:space="preserve">Nombre del Fideicomiso: </t>
    </r>
    <r>
      <rPr>
        <sz val="9"/>
        <color indexed="8"/>
        <rFont val="Arial Nova Cond"/>
        <family val="2"/>
      </rPr>
      <t>Nombre con el que se identifica el fideicomiso.</t>
    </r>
  </si>
  <si>
    <r>
      <t xml:space="preserve">Objeto del Fideicomiso: </t>
    </r>
    <r>
      <rPr>
        <sz val="9"/>
        <color indexed="8"/>
        <rFont val="Arial Nova Cond"/>
        <family val="2"/>
      </rPr>
      <t>Razón de existencia/fin del fideicomiso.</t>
    </r>
  </si>
  <si>
    <r>
      <rPr>
        <b/>
        <sz val="9"/>
        <color indexed="8"/>
        <rFont val="Arial Nova Cond"/>
        <family val="2"/>
      </rPr>
      <t xml:space="preserve">Monto: </t>
    </r>
    <r>
      <rPr>
        <sz val="9"/>
        <color indexed="8"/>
        <rFont val="Arial Nova Cond"/>
        <family val="2"/>
      </rPr>
      <t>Saldo final de la cuenta al cierre del periodo que se informa.</t>
    </r>
  </si>
  <si>
    <t>NOTA ACLARATORIA:</t>
  </si>
  <si>
    <t>N/A</t>
  </si>
  <si>
    <t>-----</t>
  </si>
  <si>
    <t>---------</t>
  </si>
  <si>
    <t>------------------------------------------</t>
  </si>
  <si>
    <t>4</t>
  </si>
  <si>
    <t>INGRESOS Y OTROS BENEFICIOS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</si>
  <si>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</si>
  <si>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</si>
  <si>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4 3</t>
  </si>
  <si>
    <t>OTROS INGRESOS  Y BENEFICIOS</t>
  </si>
  <si>
    <t>Federal</t>
  </si>
  <si>
    <t>5 4</t>
  </si>
  <si>
    <t>INTERESES,COMISIONES Y OTROS GASTOS DE LA DEUDA</t>
  </si>
  <si>
    <t>5 4 1</t>
  </si>
  <si>
    <t>INTERESES DE LA DEUDA PUBLICA</t>
  </si>
  <si>
    <t xml:space="preserve">5 4 1 1 </t>
  </si>
  <si>
    <t>INTERESES DE LA DEUDA PÚBLICA INTERNA</t>
  </si>
  <si>
    <t>EJERCICIO 2024</t>
  </si>
  <si>
    <t xml:space="preserve"> Formato IC-09</t>
  </si>
  <si>
    <t>Municipio Ayutla de los Libres, Guerrero.</t>
  </si>
  <si>
    <t>5 1 3 6</t>
  </si>
  <si>
    <t>SERVICIOS DE COMUNICACIÓN SOCIAL Y PUBLICIDAD</t>
  </si>
  <si>
    <t>3 2 2 1 1 12 31111 6 M13 00001</t>
  </si>
  <si>
    <t>3 2 2 1 1 12 31111 6 M13 00002</t>
  </si>
  <si>
    <t>3 2 2 1 1 12 31111 6 M13 00003</t>
  </si>
  <si>
    <t>3 2 3 1 1 12 31111 6 M13 00001</t>
  </si>
  <si>
    <t>1 1 1 1 1 12 31111 6 M13 00001</t>
  </si>
  <si>
    <t>1 1 1 2 1 12 31111 6 M13 00001</t>
  </si>
  <si>
    <t>1 1 1 2 1 12 31111 6 M13 00001 004</t>
  </si>
  <si>
    <t>1 1 1 2 1 12 31111 6 M13 00001 004 0001</t>
  </si>
  <si>
    <t>1 1 1 2 1 12 31111 6 M13 00001 004 0002</t>
  </si>
  <si>
    <t>BANAMEX CTA. - 7018 / 3263321</t>
  </si>
  <si>
    <t>BANAMEX CTA. - 7018 / 1914600</t>
  </si>
  <si>
    <t>1 1 1 2 1 12 31111 6 M13 00001 004 0003</t>
  </si>
  <si>
    <t>GASTO CORRIENTE BANAMEX - 7018 / 8962856</t>
  </si>
  <si>
    <t>1 1 1 2 1 12 31111 6 M13 00001 004 0004</t>
  </si>
  <si>
    <t>FAEISM BANAMEX - 7019 / 25843</t>
  </si>
  <si>
    <t>1 1 1 2 1 12 31111 6 M13 00002</t>
  </si>
  <si>
    <t>1 1 1 2 1 12 31111 6 M13 00002 004</t>
  </si>
  <si>
    <t>1 1 1 2 1 12 31111 6 M13 00002 004 0001</t>
  </si>
  <si>
    <t>1 1 1 2 1 12 31111 6 M13 00002 004 0002</t>
  </si>
  <si>
    <t>BANAMEX CTA. 7019 / 886032 (FAISMUN 2024)</t>
  </si>
  <si>
    <t>BANAMEX CTA. 7018 / 6663568 (FAISMUN)</t>
  </si>
  <si>
    <t>1 1 1 2 1 12 31111 6 M13 00003</t>
  </si>
  <si>
    <t>1 1 1 2 1 12 31111 6 M13 00003 004</t>
  </si>
  <si>
    <t>1 1 1 2 1 12 31111 6 M13 00003 004 0002</t>
  </si>
  <si>
    <t>FORTAMUN 2024 - BANAMEX CTA. 7019 / 1087478</t>
  </si>
  <si>
    <t>3 2 5 2 1 12 31111 6 M13 00002</t>
  </si>
  <si>
    <t>3 2 5 2 1 12 31111 6 M13 00003</t>
  </si>
  <si>
    <t xml:space="preserve"> Formato IC-08</t>
  </si>
  <si>
    <t>4 1 1 3</t>
  </si>
  <si>
    <t>IMPUESTOS SOBRE LA PRODUCCION, EL CONSUMO Y LAS TRANSACCIONES</t>
  </si>
  <si>
    <t>4 1 1 7</t>
  </si>
  <si>
    <t>ACCESORIOS DE IMPUESTOS</t>
  </si>
  <si>
    <t>4 1 4 9</t>
  </si>
  <si>
    <t>OTROS DERECHOS</t>
  </si>
  <si>
    <t>4 1 6 6</t>
  </si>
  <si>
    <t>APROVECHAMIENTOS NO COMPRENDIDOS EN LA LEY DE INGRESOS VIGENTE, CAUSADOS EN EJERCICIOS FISCALES ANTERIORES PENDIENTE DE LIQUIDACION O PAGO</t>
  </si>
  <si>
    <t>5 1 1 4</t>
  </si>
  <si>
    <t>SEGURIDAD SOCIAL</t>
  </si>
  <si>
    <t>MATERIAS PRIMAS Y MATERIALES DE PRODUCCIÓN Y COMERCIALIZACIÓN</t>
  </si>
  <si>
    <t>MATERIALES Y SUMINISTROS PARA SEGURIDAD</t>
  </si>
  <si>
    <t>5 1 2 3</t>
  </si>
  <si>
    <t>5 1 2 8</t>
  </si>
  <si>
    <t xml:space="preserve">3 1 1 </t>
  </si>
  <si>
    <t>3 1 2</t>
  </si>
  <si>
    <t>DONACIONES DE CAPITAL</t>
  </si>
  <si>
    <t>3 1 3</t>
  </si>
  <si>
    <t>ACTUALIZACION DE LA HACIENDA PUBLICA/ PATRIMONIO</t>
  </si>
  <si>
    <t>3 2 1</t>
  </si>
  <si>
    <t>RESULTADOS DEL EJERCICIO (AHORRO/DESAHORRO)</t>
  </si>
  <si>
    <t xml:space="preserve">3 2 1 1 </t>
  </si>
  <si>
    <t>3 2 1 1  1</t>
  </si>
  <si>
    <t>3 2 1 1 1 12 31111 6 M13 00001</t>
  </si>
  <si>
    <t>3 2 1 1 1 12 31111 6 M13 00003</t>
  </si>
  <si>
    <t>3 2 1 1 1 12 31111 6 M13 00005</t>
  </si>
  <si>
    <t>INGRESOS PROPIOS</t>
  </si>
  <si>
    <t>3 2 2 2 1 12 31111 6 M13</t>
  </si>
  <si>
    <t>RESULTADOS DE EJERCICIOS ANTERIORES (DOS AÑOS)</t>
  </si>
  <si>
    <t>3 2 2 1 1 12 31111 6 M13 00005</t>
  </si>
  <si>
    <t>3 2 3 1 1 12 31111 6 M13 00005</t>
  </si>
  <si>
    <t>3 2 5 2 1 12 31111 6 M13 00001</t>
  </si>
  <si>
    <t>1 1 1 2 1 12 31111 6 M13 00001 003</t>
  </si>
  <si>
    <t>ADMON 2021-2024</t>
  </si>
  <si>
    <t>1 1 1 2 1 12 31111 6 M13 00001 003 0001</t>
  </si>
  <si>
    <t>1 1 1 2 1 12 31111 6 M13 00001 003 0002</t>
  </si>
  <si>
    <t>1 1 1 2 1 12 31111 6 M13 00001 003 0003</t>
  </si>
  <si>
    <t>1 1 1 2 1 12 31111 6 M13 00001 003 0004</t>
  </si>
  <si>
    <t>1 1 1 2 1 12 31111 6 M13 00001 003 0005</t>
  </si>
  <si>
    <t>BANAMEX - 1914651</t>
  </si>
  <si>
    <t>BANAMEX - 6663576</t>
  </si>
  <si>
    <t>BANAMEX - 3263321</t>
  </si>
  <si>
    <t>BANAMEX - 2107121 (FAEISM)</t>
  </si>
  <si>
    <t>BANAMEX - 5445605 (FAEISM)</t>
  </si>
  <si>
    <t>1 1 1 2 1 12 31111 6 M13 00002 003</t>
  </si>
  <si>
    <t>ADMINISTRACION 2021-2024</t>
  </si>
  <si>
    <t>1 1 1 2 1 12 31111 6 M13 00002 003 0001</t>
  </si>
  <si>
    <t>1 1 1 2 1 12 31111 6 M13 00002 003 0002</t>
  </si>
  <si>
    <t>BANAMEX. CTA 1914627</t>
  </si>
  <si>
    <t>BANAMEX. CTA 100007762372</t>
  </si>
  <si>
    <t>1 1 1 2 1 12 31111 6 M13 00003 003</t>
  </si>
  <si>
    <t>Banamex - 1914635</t>
  </si>
  <si>
    <t>Banamex - 6723927</t>
  </si>
  <si>
    <t>Banamex - 4877862</t>
  </si>
  <si>
    <t>1 1 1 2 1 12 31111 6 M13 00003 003 0001</t>
  </si>
  <si>
    <t>1 1 1 2 1 12 31111 6 M13 00003 003 0002</t>
  </si>
  <si>
    <t>1 1 1 2 1 12 31111 6 M13 00003 003 0003</t>
  </si>
  <si>
    <t>1 1 1 2 1 12 31111 6 M13 00005</t>
  </si>
  <si>
    <t>1 1 1 2 1 12 31111 6 M13 00005 003</t>
  </si>
  <si>
    <t>Banamex - 70181347056</t>
  </si>
  <si>
    <t>Banamex - 1347048</t>
  </si>
  <si>
    <t>Banamex - 4080611</t>
  </si>
  <si>
    <t>1 1 1 2 1 12 31111 6 M13 00005 003 0001</t>
  </si>
  <si>
    <t>1 1 1 2 1 12 31111 6 M13 00005 003 0002</t>
  </si>
  <si>
    <t>1 1 1 2 1 12 31111 6 M13 00005 003 0003</t>
  </si>
  <si>
    <t>Del 01 de enero al 31 de marzo de 2026</t>
  </si>
  <si>
    <t>LAS  OPERACIONES  EFECTUADAS POR EL MUNICIPIO AYUTLA DE LOS LIBRES, GUERRERO,  DURANTE EL PERIODO DEL 01 DE ENERO AL 31 DE MARZO DEL 2026, NO GENERARON AFECTACIÓN A ESTE  RUBRO.</t>
  </si>
  <si>
    <t xml:space="preserve"> EL MUNICIPIO AYUTLA DE LOS LIBRES, GUERRERO,  DURANTE EL PERIODO DEL 01 DE ENERO AL 31 DE MARZO DEL 2026, NO REALIZO INVERSIONES FINANCIERAS (FIDEICOMISOS)</t>
  </si>
  <si>
    <t>1 2 3</t>
  </si>
  <si>
    <t>BIENES INMUEBLES, INFRAESTRUCTURA Y CONSTRUCCIONES EN
PROCESO</t>
  </si>
  <si>
    <t>1 2 4</t>
  </si>
  <si>
    <t>BIENES MUEBLES</t>
  </si>
  <si>
    <t xml:space="preserve"> EL MUNICIPIO AYUTLA DE LOS LIBRES, GUERRERO,  DURANTE EL PERIODO DEL 01 DE ENERO AL 31 DE MARZO DEL 2026, NO HA APLICADO METODOS DE DEPRECIACIÓN Y AMORTIZACIÓN</t>
  </si>
  <si>
    <t>PARTICIPACIONES</t>
  </si>
  <si>
    <t>4 2 1 2</t>
  </si>
  <si>
    <t>Las cuentas de orden se utilizan para registrar movimientos de valores que no afecten o modifiquen el Estado de Situación Financiera del ente público; sin embargo, su incorporación es necesaria
con fines de recordatorio, de control y en general sobre los aspectos administrativos, o bien, para consignar sus derechos o responsabilidades contingentes que puedan, o no, presentarse en el
futuro.</t>
  </si>
  <si>
    <t>No obstante, las cuentas de Avales y Garantías y la de Juicios que se encuentran clasificadas como cuentas de orden se pueden reconocer como pasivos
contingentes dada la naturaleza de las operaciones que realizan los entes públicos.</t>
  </si>
  <si>
    <t>Como ejemplos de juicios se tienen de forma enunciativa y no limitativa: civiles, penales, fiscales, agrarios, administrativos, ambientales, laborales, mercantiles y
procedimientos arbitrales.</t>
  </si>
  <si>
    <t>3 2 5 2 1 12 31111 6 M13 00005</t>
  </si>
  <si>
    <t>EJERCICIO 2025</t>
  </si>
  <si>
    <t>RICARDO GARCIA FLORA</t>
  </si>
  <si>
    <t>1 1 1 2 1 12 31111 6 M13 00001 005</t>
  </si>
  <si>
    <t>1 1 1 2 1 12 31111 6 M13 00001 005 0001</t>
  </si>
  <si>
    <t>FAEISM BANAMEX - 7019 / 6648982</t>
  </si>
  <si>
    <t>1 1 1 2 1 12 31111 6 M13 00002 005</t>
  </si>
  <si>
    <t>1 1 1 2 1 12 31111 6 M13 00002 005 0001</t>
  </si>
  <si>
    <t>BANAMEX. CTA 7019 6010384 (FAISMUN 2025)</t>
  </si>
  <si>
    <t>1 1 1 2 1 12 31111 6 M13 00003 005</t>
  </si>
  <si>
    <t>1 1 1 2 1 12 31111 6 M13 00003 005 0001</t>
  </si>
  <si>
    <t>FORTAMUN 2025 - BANAMEX.  CTA. 7019 5767600</t>
  </si>
  <si>
    <t>1 1 1 1 1 12 31111 6 M13 00005 006</t>
  </si>
  <si>
    <t>1 1 1 1 1 12 31111 6 M13 00005 006 0001</t>
  </si>
  <si>
    <t>EJERCICIO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</si>
</sst>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sz val="10"/>
      <color theme="1"/>
      <name val="Arial Nova Cond"/>
      <family val="2"/>
    </font>
    <font>
      <b/>
      <sz val="10"/>
      <color theme="1"/>
      <name val="Arial Nova Cond"/>
      <family val="2"/>
    </font>
    <font>
      <b/>
      <sz val="11"/>
      <name val="Arial Nova Cond"/>
      <family val="2"/>
    </font>
    <font>
      <sz val="11"/>
      <color theme="1"/>
      <name val="Arial Nova Cond"/>
      <family val="2"/>
    </font>
    <font>
      <b/>
      <sz val="11"/>
      <color theme="1"/>
      <name val="Arial Nova Cond"/>
      <family val="2"/>
    </font>
    <font>
      <b/>
      <sz val="9"/>
      <name val="Arial Nova Cond"/>
      <family val="2"/>
    </font>
    <font>
      <b/>
      <sz val="9"/>
      <color theme="1"/>
      <name val="Arial Nova Cond"/>
      <family val="2"/>
    </font>
    <font>
      <sz val="9"/>
      <color theme="1"/>
      <name val="Arial Nova Cond"/>
      <family val="2"/>
    </font>
    <font>
      <sz val="10"/>
      <name val="Arial Nova Cond"/>
      <family val="2"/>
    </font>
    <font>
      <sz val="9"/>
      <name val="Arial Nova Cond"/>
      <family val="2"/>
    </font>
    <font>
      <sz val="8"/>
      <color theme="1"/>
      <name val="Arial Nova Cond"/>
      <family val="2"/>
    </font>
    <font>
      <sz val="9"/>
      <color indexed="8"/>
      <name val="Arial Nova Cond"/>
      <family val="2"/>
    </font>
    <font>
      <b/>
      <sz val="9"/>
      <color indexed="8"/>
      <name val="Arial Nova Cond"/>
      <family val="2"/>
    </font>
    <font>
      <sz val="8"/>
      <name val="Arial Nova Cond"/>
      <family val="2"/>
    </font>
    <font>
      <b/>
      <sz val="8"/>
      <color theme="1"/>
      <name val="Arial Nova Cond"/>
      <family val="2"/>
    </font>
    <font>
      <b/>
      <sz val="8"/>
      <name val="Arial Nova Cond"/>
      <family val="2"/>
    </font>
    <font>
      <sz val="8"/>
      <color indexed="8"/>
      <name val="Arial Nova Cond"/>
      <family val="2"/>
    </font>
    <font>
      <b/>
      <sz val="10"/>
      <name val="Arial Nova Cond"/>
      <family val="2"/>
    </font>
    <font>
      <b/>
      <u/>
      <sz val="11"/>
      <name val="Arial Nova Cond"/>
      <family val="2"/>
    </font>
    <font>
      <b/>
      <sz val="12"/>
      <name val="Arial Nova Cond"/>
      <family val="2"/>
    </font>
    <font>
      <sz val="12"/>
      <color theme="1"/>
      <name val="Arial Nova Cond"/>
      <family val="2"/>
    </font>
    <font>
      <b/>
      <sz val="12"/>
      <color theme="1"/>
      <name val="Arial Nova Cond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7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164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5" fillId="0" borderId="0"/>
    <xf numFmtId="0" fontId="2" fillId="0" borderId="0">
      <alignment wrapText="1"/>
    </xf>
    <xf numFmtId="0" fontId="2" fillId="0" borderId="0">
      <alignment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7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0" xfId="1" applyFont="1"/>
    <xf numFmtId="0" fontId="10" fillId="0" borderId="0" xfId="1" applyFont="1" applyAlignment="1">
      <alignment horizontal="right"/>
    </xf>
    <xf numFmtId="0" fontId="11" fillId="0" borderId="0" xfId="1" applyFont="1" applyAlignment="1">
      <alignment horizontal="center"/>
    </xf>
    <xf numFmtId="0" fontId="12" fillId="0" borderId="0" xfId="1" applyFont="1"/>
    <xf numFmtId="0" fontId="13" fillId="0" borderId="0" xfId="1" applyFont="1" applyAlignment="1">
      <alignment horizontal="center"/>
    </xf>
    <xf numFmtId="0" fontId="14" fillId="0" borderId="0" xfId="2" applyFont="1" applyAlignment="1">
      <alignment horizontal="left" vertical="top"/>
    </xf>
    <xf numFmtId="0" fontId="11" fillId="0" borderId="0" xfId="2" applyFont="1" applyAlignment="1">
      <alignment vertical="top"/>
    </xf>
    <xf numFmtId="0" fontId="15" fillId="2" borderId="1" xfId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/>
    </xf>
    <xf numFmtId="4" fontId="15" fillId="2" borderId="1" xfId="3" applyNumberFormat="1" applyFont="1" applyFill="1" applyBorder="1" applyAlignment="1">
      <alignment horizontal="center" vertical="center" wrapText="1"/>
    </xf>
    <xf numFmtId="4" fontId="9" fillId="0" borderId="0" xfId="1" applyNumberFormat="1" applyFont="1" applyAlignment="1">
      <alignment horizontal="right" vertical="center" wrapText="1"/>
    </xf>
    <xf numFmtId="0" fontId="16" fillId="0" borderId="1" xfId="1" applyFont="1" applyBorder="1"/>
    <xf numFmtId="49" fontId="16" fillId="0" borderId="3" xfId="1" applyNumberFormat="1" applyFont="1" applyBorder="1" applyAlignment="1">
      <alignment horizontal="left" vertical="center" wrapText="1"/>
    </xf>
    <xf numFmtId="4" fontId="16" fillId="0" borderId="4" xfId="1" applyNumberFormat="1" applyFont="1" applyBorder="1" applyAlignment="1">
      <alignment horizontal="right" vertical="center" wrapText="1"/>
    </xf>
    <xf numFmtId="4" fontId="16" fillId="0" borderId="5" xfId="1" applyNumberFormat="1" applyFont="1" applyBorder="1" applyAlignment="1">
      <alignment horizontal="right" vertical="center" wrapText="1"/>
    </xf>
    <xf numFmtId="49" fontId="16" fillId="0" borderId="6" xfId="1" applyNumberFormat="1" applyFont="1" applyBorder="1" applyAlignment="1">
      <alignment horizontal="left" vertical="center" wrapText="1"/>
    </xf>
    <xf numFmtId="0" fontId="17" fillId="0" borderId="0" xfId="2" applyFont="1" applyAlignment="1">
      <alignment horizontal="center" vertical="top" wrapText="1"/>
    </xf>
    <xf numFmtId="0" fontId="15" fillId="0" borderId="7" xfId="1" applyFont="1" applyBorder="1" applyAlignment="1">
      <alignment horizontal="left" vertical="center" wrapText="1"/>
    </xf>
    <xf numFmtId="4" fontId="15" fillId="0" borderId="4" xfId="1" applyNumberFormat="1" applyFont="1" applyBorder="1" applyAlignment="1">
      <alignment horizontal="right" vertical="center" wrapText="1"/>
    </xf>
    <xf numFmtId="4" fontId="15" fillId="0" borderId="5" xfId="1" applyNumberFormat="1" applyFont="1" applyBorder="1" applyAlignment="1">
      <alignment horizontal="right" vertical="center" wrapText="1"/>
    </xf>
    <xf numFmtId="0" fontId="9" fillId="0" borderId="0" xfId="1" applyFont="1" applyAlignment="1">
      <alignment horizontal="left" vertical="center" wrapText="1"/>
    </xf>
    <xf numFmtId="4" fontId="9" fillId="0" borderId="0" xfId="1" applyNumberFormat="1" applyFont="1" applyAlignment="1">
      <alignment horizontal="right" wrapText="1"/>
    </xf>
    <xf numFmtId="0" fontId="14" fillId="0" borderId="0" xfId="2" applyFont="1" applyAlignment="1">
      <alignment vertical="top"/>
    </xf>
    <xf numFmtId="0" fontId="16" fillId="0" borderId="0" xfId="1" applyFont="1"/>
    <xf numFmtId="4" fontId="15" fillId="2" borderId="1" xfId="1" applyNumberFormat="1" applyFont="1" applyFill="1" applyBorder="1" applyAlignment="1">
      <alignment horizontal="center" vertical="center" wrapText="1"/>
    </xf>
    <xf numFmtId="49" fontId="16" fillId="0" borderId="1" xfId="1" applyNumberFormat="1" applyFont="1" applyBorder="1" applyAlignment="1">
      <alignment horizontal="left" vertical="center" wrapText="1"/>
    </xf>
    <xf numFmtId="4" fontId="16" fillId="0" borderId="1" xfId="1" applyNumberFormat="1" applyFont="1" applyBorder="1" applyAlignment="1">
      <alignment horizontal="right" vertical="center" wrapText="1"/>
    </xf>
    <xf numFmtId="2" fontId="16" fillId="0" borderId="1" xfId="1" applyNumberFormat="1" applyFont="1" applyBorder="1"/>
    <xf numFmtId="0" fontId="16" fillId="0" borderId="1" xfId="1" applyFont="1" applyBorder="1" applyAlignment="1">
      <alignment horizontal="left" vertical="center" wrapText="1"/>
    </xf>
    <xf numFmtId="0" fontId="15" fillId="0" borderId="1" xfId="1" applyFont="1" applyBorder="1" applyAlignment="1">
      <alignment horizontal="left" vertical="center" wrapText="1"/>
    </xf>
    <xf numFmtId="4" fontId="15" fillId="0" borderId="1" xfId="1" applyNumberFormat="1" applyFont="1" applyBorder="1" applyAlignment="1">
      <alignment horizontal="right" vertical="center" wrapText="1"/>
    </xf>
    <xf numFmtId="0" fontId="18" fillId="0" borderId="10" xfId="4" applyFont="1" applyBorder="1" applyAlignment="1">
      <alignment vertical="top" wrapText="1"/>
    </xf>
    <xf numFmtId="0" fontId="18" fillId="0" borderId="0" xfId="4" applyFont="1" applyAlignment="1">
      <alignment vertical="top" wrapText="1"/>
    </xf>
    <xf numFmtId="0" fontId="18" fillId="0" borderId="0" xfId="4" applyFont="1" applyAlignment="1">
      <alignment horizontal="left" vertical="top" wrapText="1"/>
    </xf>
    <xf numFmtId="0" fontId="19" fillId="0" borderId="0" xfId="1" applyFont="1"/>
    <xf numFmtId="4" fontId="19" fillId="0" borderId="0" xfId="1" applyNumberFormat="1" applyFont="1" applyAlignment="1">
      <alignment horizontal="right" vertical="center"/>
    </xf>
    <xf numFmtId="0" fontId="16" fillId="0" borderId="10" xfId="5" applyFont="1" applyBorder="1" applyAlignment="1">
      <alignment vertical="top"/>
    </xf>
    <xf numFmtId="0" fontId="16" fillId="0" borderId="14" xfId="5" applyFont="1" applyBorder="1" applyAlignment="1">
      <alignment vertical="top"/>
    </xf>
    <xf numFmtId="0" fontId="16" fillId="0" borderId="0" xfId="5" applyFont="1" applyAlignment="1">
      <alignment vertical="top"/>
    </xf>
    <xf numFmtId="0" fontId="16" fillId="0" borderId="16" xfId="5" applyFont="1" applyBorder="1" applyAlignment="1">
      <alignment vertical="top"/>
    </xf>
    <xf numFmtId="0" fontId="16" fillId="0" borderId="0" xfId="5" applyFont="1" applyAlignment="1">
      <alignment vertical="top" wrapText="1"/>
    </xf>
    <xf numFmtId="0" fontId="16" fillId="0" borderId="16" xfId="5" applyFont="1" applyBorder="1" applyAlignment="1">
      <alignment vertical="top" wrapText="1"/>
    </xf>
    <xf numFmtId="0" fontId="16" fillId="0" borderId="18" xfId="5" applyFont="1" applyBorder="1" applyAlignment="1">
      <alignment vertical="top"/>
    </xf>
    <xf numFmtId="0" fontId="16" fillId="0" borderId="19" xfId="5" applyFont="1" applyBorder="1" applyAlignment="1">
      <alignment vertical="top"/>
    </xf>
    <xf numFmtId="0" fontId="9" fillId="0" borderId="0" xfId="6" applyFont="1"/>
    <xf numFmtId="0" fontId="12" fillId="0" borderId="0" xfId="6" applyFont="1"/>
    <xf numFmtId="0" fontId="11" fillId="0" borderId="0" xfId="6" applyFont="1" applyAlignment="1">
      <alignment horizontal="center"/>
    </xf>
    <xf numFmtId="0" fontId="12" fillId="0" borderId="0" xfId="6" applyFont="1" applyAlignment="1">
      <alignment vertical="center"/>
    </xf>
    <xf numFmtId="0" fontId="18" fillId="0" borderId="0" xfId="5" applyFont="1"/>
    <xf numFmtId="0" fontId="9" fillId="0" borderId="0" xfId="6" applyFont="1" applyAlignment="1">
      <alignment vertical="center"/>
    </xf>
    <xf numFmtId="0" fontId="19" fillId="0" borderId="0" xfId="6" applyFont="1"/>
    <xf numFmtId="0" fontId="16" fillId="0" borderId="9" xfId="9" quotePrefix="1" applyFont="1" applyBorder="1"/>
    <xf numFmtId="0" fontId="16" fillId="0" borderId="9" xfId="9" applyFont="1" applyBorder="1"/>
    <xf numFmtId="4" fontId="16" fillId="0" borderId="33" xfId="5" applyNumberFormat="1" applyFont="1" applyBorder="1" applyAlignment="1">
      <alignment horizontal="right" vertical="center" wrapText="1"/>
    </xf>
    <xf numFmtId="4" fontId="16" fillId="0" borderId="31" xfId="5" applyNumberFormat="1" applyFont="1" applyBorder="1" applyAlignment="1">
      <alignment horizontal="right" vertical="center" wrapText="1"/>
    </xf>
    <xf numFmtId="0" fontId="16" fillId="0" borderId="1" xfId="9" quotePrefix="1" applyFont="1" applyBorder="1"/>
    <xf numFmtId="0" fontId="16" fillId="0" borderId="1" xfId="9" applyFont="1" applyBorder="1"/>
    <xf numFmtId="4" fontId="16" fillId="0" borderId="7" xfId="5" applyNumberFormat="1" applyFont="1" applyBorder="1" applyAlignment="1">
      <alignment horizontal="right" vertical="center" wrapText="1"/>
    </xf>
    <xf numFmtId="4" fontId="16" fillId="0" borderId="20" xfId="5" applyNumberFormat="1" applyFont="1" applyBorder="1" applyAlignment="1">
      <alignment horizontal="right" vertical="center" wrapText="1"/>
    </xf>
    <xf numFmtId="0" fontId="16" fillId="4" borderId="1" xfId="9" applyFont="1" applyFill="1" applyBorder="1"/>
    <xf numFmtId="0" fontId="16" fillId="0" borderId="8" xfId="9" applyFont="1" applyBorder="1"/>
    <xf numFmtId="4" fontId="16" fillId="0" borderId="30" xfId="5" applyNumberFormat="1" applyFont="1" applyBorder="1" applyAlignment="1">
      <alignment horizontal="right" vertical="center" wrapText="1"/>
    </xf>
    <xf numFmtId="4" fontId="16" fillId="0" borderId="29" xfId="5" applyNumberFormat="1" applyFont="1" applyBorder="1" applyAlignment="1">
      <alignment horizontal="right" vertical="center" wrapText="1"/>
    </xf>
    <xf numFmtId="0" fontId="16" fillId="0" borderId="13" xfId="9" applyFont="1" applyBorder="1"/>
    <xf numFmtId="4" fontId="16" fillId="0" borderId="1" xfId="5" applyNumberFormat="1" applyFont="1" applyBorder="1" applyAlignment="1">
      <alignment horizontal="right" vertical="center" wrapText="1"/>
    </xf>
    <xf numFmtId="0" fontId="15" fillId="0" borderId="0" xfId="5" applyFont="1" applyAlignment="1">
      <alignment horizontal="left" vertical="center" wrapText="1"/>
    </xf>
    <xf numFmtId="4" fontId="15" fillId="0" borderId="0" xfId="5" applyNumberFormat="1" applyFont="1" applyAlignment="1">
      <alignment horizontal="right" wrapText="1"/>
    </xf>
    <xf numFmtId="0" fontId="18" fillId="0" borderId="0" xfId="5" applyFont="1" applyAlignment="1">
      <alignment vertical="top"/>
    </xf>
    <xf numFmtId="0" fontId="16" fillId="0" borderId="0" xfId="6" applyFont="1"/>
    <xf numFmtId="0" fontId="14" fillId="0" borderId="0" xfId="6" applyFont="1" applyAlignment="1">
      <alignment horizontal="left" vertical="center" wrapText="1"/>
    </xf>
    <xf numFmtId="0" fontId="20" fillId="0" borderId="15" xfId="5" applyFont="1" applyBorder="1" applyAlignment="1">
      <alignment vertical="top"/>
    </xf>
    <xf numFmtId="0" fontId="16" fillId="0" borderId="16" xfId="6" applyFont="1" applyBorder="1"/>
    <xf numFmtId="0" fontId="16" fillId="0" borderId="15" xfId="5" applyFont="1" applyBorder="1" applyAlignment="1">
      <alignment vertical="top"/>
    </xf>
    <xf numFmtId="0" fontId="20" fillId="0" borderId="17" xfId="5" applyFont="1" applyBorder="1" applyAlignment="1">
      <alignment vertical="top"/>
    </xf>
    <xf numFmtId="0" fontId="16" fillId="0" borderId="18" xfId="6" applyFont="1" applyBorder="1"/>
    <xf numFmtId="0" fontId="16" fillId="0" borderId="19" xfId="6" applyFont="1" applyBorder="1"/>
    <xf numFmtId="0" fontId="14" fillId="0" borderId="0" xfId="7" applyFont="1" applyAlignment="1">
      <alignment vertical="top"/>
    </xf>
    <xf numFmtId="0" fontId="15" fillId="2" borderId="1" xfId="6" applyFont="1" applyFill="1" applyBorder="1" applyAlignment="1">
      <alignment horizontal="center" vertical="center"/>
    </xf>
    <xf numFmtId="0" fontId="15" fillId="2" borderId="2" xfId="6" applyFont="1" applyFill="1" applyBorder="1" applyAlignment="1">
      <alignment horizontal="center" vertical="center"/>
    </xf>
    <xf numFmtId="0" fontId="15" fillId="2" borderId="1" xfId="8" applyNumberFormat="1" applyFont="1" applyFill="1" applyBorder="1" applyAlignment="1">
      <alignment horizontal="center" vertical="center" wrapText="1"/>
    </xf>
    <xf numFmtId="4" fontId="15" fillId="2" borderId="11" xfId="6" applyNumberFormat="1" applyFont="1" applyFill="1" applyBorder="1" applyAlignment="1">
      <alignment horizontal="right" vertical="center"/>
    </xf>
    <xf numFmtId="0" fontId="15" fillId="0" borderId="32" xfId="6" applyFont="1" applyBorder="1" applyAlignment="1">
      <alignment horizontal="left"/>
    </xf>
    <xf numFmtId="0" fontId="16" fillId="0" borderId="32" xfId="6" applyFont="1" applyBorder="1" applyAlignment="1">
      <alignment horizontal="left" vertical="center" wrapText="1"/>
    </xf>
    <xf numFmtId="4" fontId="14" fillId="0" borderId="32" xfId="0" applyNumberFormat="1" applyFont="1" applyBorder="1" applyAlignment="1">
      <alignment horizontal="right" vertical="center"/>
    </xf>
    <xf numFmtId="4" fontId="18" fillId="0" borderId="15" xfId="0" applyNumberFormat="1" applyFont="1" applyBorder="1" applyAlignment="1">
      <alignment horizontal="right" vertical="center"/>
    </xf>
    <xf numFmtId="4" fontId="15" fillId="2" borderId="26" xfId="6" applyNumberFormat="1" applyFont="1" applyFill="1" applyBorder="1" applyAlignment="1">
      <alignment horizontal="right"/>
    </xf>
    <xf numFmtId="4" fontId="15" fillId="2" borderId="23" xfId="6" applyNumberFormat="1" applyFont="1" applyFill="1" applyBorder="1" applyAlignment="1">
      <alignment horizontal="right"/>
    </xf>
    <xf numFmtId="4" fontId="15" fillId="0" borderId="32" xfId="6" applyNumberFormat="1" applyFont="1" applyBorder="1" applyAlignment="1">
      <alignment horizontal="right"/>
    </xf>
    <xf numFmtId="0" fontId="16" fillId="0" borderId="32" xfId="6" applyFont="1" applyBorder="1" applyAlignment="1">
      <alignment horizontal="left"/>
    </xf>
    <xf numFmtId="4" fontId="16" fillId="0" borderId="32" xfId="6" applyNumberFormat="1" applyFont="1" applyBorder="1" applyAlignment="1">
      <alignment horizontal="right" vertical="center"/>
    </xf>
    <xf numFmtId="0" fontId="14" fillId="0" borderId="32" xfId="0" applyFont="1" applyBorder="1" applyAlignment="1">
      <alignment horizontal="left" vertical="center" wrapText="1"/>
    </xf>
    <xf numFmtId="0" fontId="18" fillId="0" borderId="32" xfId="0" applyFont="1" applyBorder="1" applyAlignment="1">
      <alignment horizontal="left" vertical="center" wrapText="1"/>
    </xf>
    <xf numFmtId="4" fontId="16" fillId="0" borderId="32" xfId="6" applyNumberFormat="1" applyFont="1" applyBorder="1" applyAlignment="1">
      <alignment horizontal="right"/>
    </xf>
    <xf numFmtId="0" fontId="16" fillId="0" borderId="32" xfId="6" applyFont="1" applyBorder="1" applyAlignment="1">
      <alignment horizontal="left" wrapText="1"/>
    </xf>
    <xf numFmtId="0" fontId="16" fillId="0" borderId="23" xfId="6" applyFont="1" applyBorder="1" applyAlignment="1">
      <alignment horizontal="center"/>
    </xf>
    <xf numFmtId="0" fontId="16" fillId="0" borderId="34" xfId="6" applyFont="1" applyBorder="1" applyAlignment="1">
      <alignment horizontal="center"/>
    </xf>
    <xf numFmtId="0" fontId="16" fillId="0" borderId="24" xfId="6" applyFont="1" applyBorder="1" applyAlignment="1">
      <alignment horizontal="center"/>
    </xf>
    <xf numFmtId="0" fontId="16" fillId="0" borderId="25" xfId="6" applyFont="1" applyBorder="1" applyAlignment="1">
      <alignment horizontal="left" vertical="center" wrapText="1"/>
    </xf>
    <xf numFmtId="0" fontId="16" fillId="0" borderId="26" xfId="6" applyFont="1" applyBorder="1" applyAlignment="1">
      <alignment horizontal="center"/>
    </xf>
    <xf numFmtId="0" fontId="16" fillId="0" borderId="27" xfId="6" applyFont="1" applyBorder="1" applyAlignment="1">
      <alignment horizontal="center"/>
    </xf>
    <xf numFmtId="0" fontId="16" fillId="0" borderId="28" xfId="6" applyFont="1" applyBorder="1" applyAlignment="1">
      <alignment horizontal="center"/>
    </xf>
    <xf numFmtId="0" fontId="10" fillId="2" borderId="1" xfId="6" applyFont="1" applyFill="1" applyBorder="1"/>
    <xf numFmtId="0" fontId="15" fillId="2" borderId="3" xfId="6" applyFont="1" applyFill="1" applyBorder="1" applyAlignment="1">
      <alignment horizontal="center" vertical="center" wrapText="1"/>
    </xf>
    <xf numFmtId="4" fontId="10" fillId="2" borderId="1" xfId="6" applyNumberFormat="1" applyFont="1" applyFill="1" applyBorder="1" applyAlignment="1">
      <alignment horizontal="right" vertical="center" wrapText="1"/>
    </xf>
    <xf numFmtId="0" fontId="15" fillId="0" borderId="1" xfId="1" applyFont="1" applyBorder="1"/>
    <xf numFmtId="49" fontId="15" fillId="0" borderId="3" xfId="1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6" fillId="0" borderId="1" xfId="1" applyFont="1" applyBorder="1" applyAlignment="1">
      <alignment wrapText="1"/>
    </xf>
    <xf numFmtId="4" fontId="16" fillId="0" borderId="1" xfId="1" applyNumberFormat="1" applyFont="1" applyBorder="1" applyAlignment="1">
      <alignment horizontal="right" wrapText="1"/>
    </xf>
    <xf numFmtId="0" fontId="23" fillId="0" borderId="0" xfId="1" applyFont="1" applyAlignment="1">
      <alignment horizontal="left" vertical="center" wrapText="1"/>
    </xf>
    <xf numFmtId="4" fontId="23" fillId="0" borderId="0" xfId="1" applyNumberFormat="1" applyFont="1" applyAlignment="1">
      <alignment horizontal="right" vertical="center" wrapText="1"/>
    </xf>
    <xf numFmtId="4" fontId="23" fillId="0" borderId="0" xfId="1" applyNumberFormat="1" applyFont="1" applyAlignment="1">
      <alignment horizontal="right" wrapText="1"/>
    </xf>
    <xf numFmtId="0" fontId="23" fillId="0" borderId="0" xfId="1" applyFont="1"/>
    <xf numFmtId="49" fontId="15" fillId="0" borderId="1" xfId="1" applyNumberFormat="1" applyFont="1" applyBorder="1" applyAlignment="1">
      <alignment horizontal="left" vertical="center" wrapText="1"/>
    </xf>
    <xf numFmtId="10" fontId="15" fillId="0" borderId="1" xfId="6" applyNumberFormat="1" applyFont="1" applyBorder="1" applyAlignment="1">
      <alignment horizontal="right" vertical="center" wrapText="1"/>
    </xf>
    <xf numFmtId="4" fontId="15" fillId="0" borderId="1" xfId="6" applyNumberFormat="1" applyFont="1" applyBorder="1" applyAlignment="1">
      <alignment horizontal="left" vertical="center" wrapText="1"/>
    </xf>
    <xf numFmtId="10" fontId="16" fillId="0" borderId="1" xfId="6" applyNumberFormat="1" applyFont="1" applyBorder="1" applyAlignment="1">
      <alignment horizontal="right" vertical="center" wrapText="1"/>
    </xf>
    <xf numFmtId="4" fontId="16" fillId="0" borderId="1" xfId="6" applyNumberFormat="1" applyFont="1" applyBorder="1" applyAlignment="1">
      <alignment horizontal="left" vertical="center" wrapText="1"/>
    </xf>
    <xf numFmtId="9" fontId="16" fillId="0" borderId="1" xfId="32" applyFont="1" applyFill="1" applyBorder="1" applyAlignment="1">
      <alignment horizontal="right" wrapText="1"/>
    </xf>
    <xf numFmtId="0" fontId="16" fillId="0" borderId="1" xfId="1" applyFont="1" applyBorder="1" applyAlignment="1">
      <alignment horizontal="left" vertical="center"/>
    </xf>
    <xf numFmtId="9" fontId="15" fillId="0" borderId="1" xfId="32" applyFont="1" applyFill="1" applyBorder="1" applyAlignment="1">
      <alignment horizontal="right" wrapText="1"/>
    </xf>
    <xf numFmtId="0" fontId="10" fillId="0" borderId="0" xfId="1" applyFont="1" applyAlignment="1">
      <alignment horizontal="left" vertical="center" wrapText="1"/>
    </xf>
    <xf numFmtId="4" fontId="10" fillId="0" borderId="0" xfId="1" applyNumberFormat="1" applyFont="1" applyAlignment="1">
      <alignment horizontal="right" vertical="center" wrapText="1"/>
    </xf>
    <xf numFmtId="4" fontId="10" fillId="0" borderId="0" xfId="1" applyNumberFormat="1" applyFont="1" applyAlignment="1">
      <alignment horizontal="right" wrapText="1"/>
    </xf>
    <xf numFmtId="4" fontId="23" fillId="0" borderId="0" xfId="3" applyNumberFormat="1" applyFont="1" applyFill="1" applyBorder="1" applyAlignment="1">
      <alignment horizontal="right" wrapText="1"/>
    </xf>
    <xf numFmtId="2" fontId="23" fillId="0" borderId="0" xfId="1" applyNumberFormat="1" applyFont="1" applyAlignment="1">
      <alignment horizontal="right" wrapText="1"/>
    </xf>
    <xf numFmtId="0" fontId="15" fillId="0" borderId="1" xfId="1" applyFont="1" applyBorder="1" applyAlignment="1">
      <alignment vertical="center"/>
    </xf>
    <xf numFmtId="4" fontId="15" fillId="0" borderId="1" xfId="1" applyNumberFormat="1" applyFont="1" applyBorder="1" applyAlignment="1">
      <alignment horizontal="right" wrapText="1"/>
    </xf>
    <xf numFmtId="0" fontId="16" fillId="0" borderId="1" xfId="1" applyFont="1" applyBorder="1" applyAlignment="1">
      <alignment vertical="center"/>
    </xf>
    <xf numFmtId="0" fontId="15" fillId="0" borderId="0" xfId="1" applyFont="1" applyAlignment="1">
      <alignment horizontal="left" vertical="center" wrapText="1"/>
    </xf>
    <xf numFmtId="4" fontId="15" fillId="0" borderId="0" xfId="1" applyNumberFormat="1" applyFont="1" applyAlignment="1">
      <alignment horizontal="right" vertical="center" wrapText="1"/>
    </xf>
    <xf numFmtId="4" fontId="15" fillId="0" borderId="0" xfId="1" applyNumberFormat="1" applyFont="1" applyAlignment="1">
      <alignment horizontal="right" wrapText="1"/>
    </xf>
    <xf numFmtId="0" fontId="23" fillId="0" borderId="1" xfId="1" applyFont="1" applyBorder="1"/>
    <xf numFmtId="49" fontId="23" fillId="0" borderId="1" xfId="1" applyNumberFormat="1" applyFont="1" applyBorder="1" applyAlignment="1">
      <alignment horizontal="left" vertical="center" wrapText="1"/>
    </xf>
    <xf numFmtId="0" fontId="19" fillId="0" borderId="1" xfId="1" applyFont="1" applyBorder="1"/>
    <xf numFmtId="4" fontId="16" fillId="0" borderId="1" xfId="1" applyNumberFormat="1" applyFont="1" applyBorder="1" applyAlignment="1">
      <alignment horizontal="center" wrapText="1"/>
    </xf>
    <xf numFmtId="0" fontId="16" fillId="0" borderId="0" xfId="1" applyFont="1" applyAlignment="1">
      <alignment horizontal="left" vertical="center" wrapText="1"/>
    </xf>
    <xf numFmtId="4" fontId="16" fillId="0" borderId="0" xfId="1" applyNumberFormat="1" applyFont="1" applyAlignment="1">
      <alignment horizontal="right" vertical="center" wrapText="1"/>
    </xf>
    <xf numFmtId="4" fontId="16" fillId="0" borderId="0" xfId="1" applyNumberFormat="1" applyFont="1" applyAlignment="1">
      <alignment horizontal="right" wrapText="1"/>
    </xf>
    <xf numFmtId="0" fontId="10" fillId="0" borderId="0" xfId="1" applyFont="1"/>
    <xf numFmtId="0" fontId="11" fillId="0" borderId="0" xfId="1" applyFont="1" applyAlignment="1">
      <alignment horizontal="right"/>
    </xf>
    <xf numFmtId="0" fontId="16" fillId="0" borderId="6" xfId="1" applyFont="1" applyBorder="1" applyAlignment="1">
      <alignment horizontal="left" vertical="center" wrapText="1"/>
    </xf>
    <xf numFmtId="4" fontId="16" fillId="0" borderId="1" xfId="1" applyNumberFormat="1" applyFont="1" applyBorder="1" applyAlignment="1">
      <alignment wrapText="1"/>
    </xf>
    <xf numFmtId="0" fontId="19" fillId="0" borderId="0" xfId="1" applyFont="1" applyAlignment="1">
      <alignment vertical="center"/>
    </xf>
    <xf numFmtId="0" fontId="16" fillId="0" borderId="4" xfId="1" applyFont="1" applyBorder="1" applyAlignment="1">
      <alignment horizontal="left" vertical="center" wrapText="1"/>
    </xf>
    <xf numFmtId="0" fontId="24" fillId="0" borderId="0" xfId="5" applyFont="1" applyAlignment="1">
      <alignment vertical="center" wrapText="1"/>
    </xf>
    <xf numFmtId="0" fontId="25" fillId="0" borderId="0" xfId="5" applyFont="1" applyAlignment="1">
      <alignment vertical="center"/>
    </xf>
    <xf numFmtId="0" fontId="25" fillId="0" borderId="0" xfId="5" applyFont="1" applyAlignment="1">
      <alignment vertical="center" wrapText="1"/>
    </xf>
    <xf numFmtId="0" fontId="16" fillId="0" borderId="0" xfId="1" applyFont="1" applyAlignment="1">
      <alignment horizontal="left" wrapText="1"/>
    </xf>
    <xf numFmtId="0" fontId="15" fillId="0" borderId="0" xfId="1" applyFont="1"/>
    <xf numFmtId="0" fontId="16" fillId="0" borderId="1" xfId="1" applyFont="1" applyBorder="1" applyAlignment="1">
      <alignment vertical="top" wrapText="1"/>
    </xf>
    <xf numFmtId="0" fontId="16" fillId="0" borderId="1" xfId="1" applyFont="1" applyBorder="1" applyAlignment="1">
      <alignment vertical="top"/>
    </xf>
    <xf numFmtId="0" fontId="9" fillId="0" borderId="0" xfId="1" applyFont="1" applyAlignment="1">
      <alignment vertical="center"/>
    </xf>
    <xf numFmtId="4" fontId="9" fillId="0" borderId="0" xfId="1" applyNumberFormat="1" applyFont="1"/>
    <xf numFmtId="4" fontId="16" fillId="0" borderId="0" xfId="1" applyNumberFormat="1" applyFont="1"/>
    <xf numFmtId="0" fontId="15" fillId="2" borderId="1" xfId="1" applyFont="1" applyFill="1" applyBorder="1" applyAlignment="1">
      <alignment horizontal="center" vertical="center" wrapText="1"/>
    </xf>
    <xf numFmtId="0" fontId="16" fillId="0" borderId="1" xfId="1" applyFont="1" applyBorder="1" applyAlignment="1">
      <alignment vertical="center" wrapText="1"/>
    </xf>
    <xf numFmtId="4" fontId="16" fillId="0" borderId="1" xfId="1" applyNumberFormat="1" applyFont="1" applyBorder="1" applyAlignment="1">
      <alignment vertical="center"/>
    </xf>
    <xf numFmtId="0" fontId="16" fillId="0" borderId="1" xfId="1" applyFont="1" applyBorder="1" applyAlignment="1">
      <alignment horizontal="left" wrapText="1"/>
    </xf>
    <xf numFmtId="0" fontId="15" fillId="0" borderId="11" xfId="1" applyFont="1" applyBorder="1" applyAlignment="1">
      <alignment horizontal="left" vertical="center" wrapText="1"/>
    </xf>
    <xf numFmtId="0" fontId="15" fillId="0" borderId="0" xfId="1" applyFont="1" applyAlignment="1">
      <alignment horizontal="right"/>
    </xf>
    <xf numFmtId="0" fontId="16" fillId="0" borderId="21" xfId="1" applyFont="1" applyBorder="1" applyAlignment="1">
      <alignment horizontal="left" vertical="center" wrapText="1"/>
    </xf>
    <xf numFmtId="0" fontId="19" fillId="0" borderId="0" xfId="1" applyFont="1" applyAlignment="1">
      <alignment horizontal="center"/>
    </xf>
    <xf numFmtId="0" fontId="9" fillId="0" borderId="0" xfId="1" applyFont="1" applyAlignment="1">
      <alignment horizontal="left" wrapText="1"/>
    </xf>
    <xf numFmtId="4" fontId="9" fillId="0" borderId="0" xfId="1" applyNumberFormat="1" applyFont="1" applyAlignment="1">
      <alignment horizontal="left" wrapText="1"/>
    </xf>
    <xf numFmtId="0" fontId="14" fillId="0" borderId="18" xfId="2" applyFont="1" applyBorder="1" applyAlignment="1">
      <alignment vertical="top"/>
    </xf>
    <xf numFmtId="0" fontId="26" fillId="0" borderId="0" xfId="4" applyFont="1" applyAlignment="1">
      <alignment vertical="top" wrapText="1"/>
    </xf>
    <xf numFmtId="49" fontId="16" fillId="0" borderId="1" xfId="1" applyNumberFormat="1" applyFont="1" applyBorder="1" applyAlignment="1">
      <alignment horizontal="right" wrapText="1"/>
    </xf>
    <xf numFmtId="49" fontId="16" fillId="0" borderId="1" xfId="1" quotePrefix="1" applyNumberFormat="1" applyFont="1" applyBorder="1" applyAlignment="1">
      <alignment horizontal="center"/>
    </xf>
    <xf numFmtId="49" fontId="16" fillId="0" borderId="3" xfId="1" applyNumberFormat="1" applyFont="1" applyBorder="1" applyAlignment="1">
      <alignment horizontal="center" vertical="center" wrapText="1"/>
    </xf>
    <xf numFmtId="43" fontId="16" fillId="0" borderId="1" xfId="34" applyFont="1" applyBorder="1" applyAlignment="1">
      <alignment horizontal="right" vertical="center" wrapText="1"/>
    </xf>
    <xf numFmtId="49" fontId="16" fillId="0" borderId="1" xfId="1" applyNumberFormat="1" applyFont="1" applyBorder="1" applyAlignment="1">
      <alignment horizontal="right"/>
    </xf>
    <xf numFmtId="4" fontId="11" fillId="0" borderId="0" xfId="1" applyNumberFormat="1" applyFont="1"/>
    <xf numFmtId="0" fontId="11" fillId="0" borderId="0" xfId="4" applyFont="1" applyAlignment="1">
      <alignment vertical="top" wrapText="1"/>
    </xf>
    <xf numFmtId="0" fontId="16" fillId="0" borderId="1" xfId="1" applyFont="1" applyBorder="1" applyAlignment="1">
      <alignment horizontal="center"/>
    </xf>
    <xf numFmtId="0" fontId="16" fillId="0" borderId="1" xfId="1" quotePrefix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27" fillId="0" borderId="0" xfId="4" applyFont="1" applyAlignment="1">
      <alignment vertical="top" wrapText="1"/>
    </xf>
    <xf numFmtId="0" fontId="16" fillId="0" borderId="1" xfId="1" applyFont="1" applyBorder="1" applyAlignment="1">
      <alignment horizontal="right"/>
    </xf>
    <xf numFmtId="49" fontId="23" fillId="0" borderId="1" xfId="1" applyNumberFormat="1" applyFont="1" applyBorder="1" applyAlignment="1">
      <alignment horizontal="right" vertical="center" wrapText="1"/>
    </xf>
    <xf numFmtId="4" fontId="15" fillId="0" borderId="35" xfId="1" applyNumberFormat="1" applyFont="1" applyBorder="1" applyAlignment="1">
      <alignment horizontal="right" wrapText="1"/>
    </xf>
    <xf numFmtId="4" fontId="15" fillId="0" borderId="36" xfId="1" applyNumberFormat="1" applyFont="1" applyBorder="1" applyAlignment="1">
      <alignment horizontal="right" wrapText="1"/>
    </xf>
    <xf numFmtId="4" fontId="16" fillId="0" borderId="36" xfId="1" applyNumberFormat="1" applyFont="1" applyBorder="1" applyAlignment="1">
      <alignment horizontal="right" wrapText="1"/>
    </xf>
    <xf numFmtId="4" fontId="15" fillId="0" borderId="37" xfId="1" applyNumberFormat="1" applyFont="1" applyBorder="1" applyAlignment="1">
      <alignment horizontal="right" wrapText="1"/>
    </xf>
    <xf numFmtId="0" fontId="14" fillId="0" borderId="35" xfId="0" applyFont="1" applyBorder="1" applyAlignment="1">
      <alignment horizontal="left" vertical="center" wrapText="1"/>
    </xf>
    <xf numFmtId="4" fontId="14" fillId="0" borderId="35" xfId="0" applyNumberFormat="1" applyFont="1" applyBorder="1" applyAlignment="1">
      <alignment horizontal="right" vertical="center"/>
    </xf>
    <xf numFmtId="0" fontId="14" fillId="0" borderId="36" xfId="0" applyFont="1" applyBorder="1" applyAlignment="1">
      <alignment horizontal="left" vertical="center" wrapText="1"/>
    </xf>
    <xf numFmtId="4" fontId="14" fillId="0" borderId="36" xfId="0" applyNumberFormat="1" applyFont="1" applyBorder="1" applyAlignment="1">
      <alignment horizontal="right" vertical="center"/>
    </xf>
    <xf numFmtId="0" fontId="18" fillId="0" borderId="36" xfId="0" applyFont="1" applyBorder="1" applyAlignment="1">
      <alignment horizontal="left" vertical="center" wrapText="1"/>
    </xf>
    <xf numFmtId="4" fontId="18" fillId="0" borderId="36" xfId="0" applyNumberFormat="1" applyFont="1" applyBorder="1" applyAlignment="1">
      <alignment horizontal="right" vertical="center"/>
    </xf>
    <xf numFmtId="0" fontId="18" fillId="0" borderId="37" xfId="0" applyFont="1" applyBorder="1" applyAlignment="1">
      <alignment horizontal="left" vertical="center" wrapText="1"/>
    </xf>
    <xf numFmtId="4" fontId="18" fillId="0" borderId="37" xfId="0" applyNumberFormat="1" applyFont="1" applyBorder="1" applyAlignment="1">
      <alignment horizontal="right" vertical="center"/>
    </xf>
    <xf numFmtId="0" fontId="16" fillId="3" borderId="1" xfId="1" applyFont="1" applyFill="1" applyBorder="1" applyAlignment="1">
      <alignment vertical="center"/>
    </xf>
    <xf numFmtId="0" fontId="15" fillId="3" borderId="1" xfId="1" applyFont="1" applyFill="1" applyBorder="1" applyAlignment="1">
      <alignment horizontal="left" vertical="center" wrapText="1"/>
    </xf>
    <xf numFmtId="4" fontId="15" fillId="3" borderId="1" xfId="1" applyNumberFormat="1" applyFont="1" applyFill="1" applyBorder="1" applyAlignment="1">
      <alignment horizontal="right" vertical="center" wrapText="1"/>
    </xf>
    <xf numFmtId="4" fontId="16" fillId="3" borderId="1" xfId="1" applyNumberFormat="1" applyFont="1" applyFill="1" applyBorder="1" applyAlignment="1">
      <alignment horizontal="right" wrapText="1"/>
    </xf>
    <xf numFmtId="4" fontId="15" fillId="0" borderId="35" xfId="1" applyNumberFormat="1" applyFont="1" applyBorder="1" applyAlignment="1">
      <alignment horizontal="center" wrapText="1"/>
    </xf>
    <xf numFmtId="4" fontId="15" fillId="0" borderId="36" xfId="1" applyNumberFormat="1" applyFont="1" applyBorder="1" applyAlignment="1">
      <alignment horizontal="center" wrapText="1"/>
    </xf>
    <xf numFmtId="4" fontId="16" fillId="0" borderId="36" xfId="1" applyNumberFormat="1" applyFont="1" applyBorder="1" applyAlignment="1">
      <alignment horizontal="center" wrapText="1"/>
    </xf>
    <xf numFmtId="4" fontId="16" fillId="0" borderId="37" xfId="1" applyNumberFormat="1" applyFont="1" applyBorder="1" applyAlignment="1">
      <alignment horizontal="center" wrapText="1"/>
    </xf>
    <xf numFmtId="43" fontId="7" fillId="0" borderId="1" xfId="34" applyFont="1" applyBorder="1" applyAlignment="1">
      <alignment horizontal="left" vertical="center" wrapText="1"/>
    </xf>
    <xf numFmtId="43" fontId="8" fillId="0" borderId="1" xfId="34" applyFont="1" applyBorder="1" applyAlignment="1">
      <alignment horizontal="left" vertical="center" wrapText="1"/>
    </xf>
    <xf numFmtId="4" fontId="15" fillId="0" borderId="1" xfId="1" applyNumberFormat="1" applyFont="1" applyBorder="1" applyAlignment="1">
      <alignment horizontal="center" wrapText="1"/>
    </xf>
    <xf numFmtId="0" fontId="16" fillId="3" borderId="9" xfId="1" applyFont="1" applyFill="1" applyBorder="1"/>
    <xf numFmtId="0" fontId="15" fillId="3" borderId="3" xfId="1" applyFont="1" applyFill="1" applyBorder="1" applyAlignment="1">
      <alignment horizontal="left" vertical="center" wrapText="1"/>
    </xf>
    <xf numFmtId="4" fontId="15" fillId="3" borderId="9" xfId="1" applyNumberFormat="1" applyFont="1" applyFill="1" applyBorder="1" applyAlignment="1">
      <alignment horizontal="right" vertical="center" wrapText="1"/>
    </xf>
    <xf numFmtId="4" fontId="16" fillId="3" borderId="9" xfId="1" applyNumberFormat="1" applyFont="1" applyFill="1" applyBorder="1" applyAlignment="1">
      <alignment horizontal="center" wrapText="1"/>
    </xf>
    <xf numFmtId="4" fontId="16" fillId="3" borderId="9" xfId="1" applyNumberFormat="1" applyFont="1" applyFill="1" applyBorder="1" applyAlignment="1">
      <alignment horizontal="right" wrapText="1"/>
    </xf>
    <xf numFmtId="0" fontId="16" fillId="3" borderId="1" xfId="1" applyFont="1" applyFill="1" applyBorder="1"/>
    <xf numFmtId="49" fontId="15" fillId="0" borderId="38" xfId="1" applyNumberFormat="1" applyFont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 wrapText="1"/>
    </xf>
    <xf numFmtId="49" fontId="15" fillId="0" borderId="39" xfId="1" applyNumberFormat="1" applyFont="1" applyBorder="1" applyAlignment="1">
      <alignment horizontal="left" vertical="center" wrapText="1"/>
    </xf>
    <xf numFmtId="0" fontId="15" fillId="3" borderId="21" xfId="1" applyFont="1" applyFill="1" applyBorder="1" applyAlignment="1">
      <alignment horizontal="left" vertical="center" wrapText="1"/>
    </xf>
    <xf numFmtId="0" fontId="24" fillId="0" borderId="39" xfId="0" applyFont="1" applyBorder="1" applyAlignment="1">
      <alignment horizontal="left" vertical="center" wrapText="1"/>
    </xf>
    <xf numFmtId="49" fontId="23" fillId="0" borderId="39" xfId="1" applyNumberFormat="1" applyFont="1" applyBorder="1" applyAlignment="1">
      <alignment horizontal="left" vertical="center" wrapText="1"/>
    </xf>
    <xf numFmtId="0" fontId="14" fillId="0" borderId="39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left" vertical="center" wrapText="1"/>
    </xf>
    <xf numFmtId="0" fontId="18" fillId="0" borderId="39" xfId="0" applyFont="1" applyBorder="1" applyAlignment="1">
      <alignment horizontal="center" vertical="center" wrapText="1"/>
    </xf>
    <xf numFmtId="0" fontId="15" fillId="5" borderId="23" xfId="6" applyFont="1" applyFill="1" applyBorder="1" applyAlignment="1">
      <alignment horizontal="left"/>
    </xf>
    <xf numFmtId="4" fontId="15" fillId="5" borderId="23" xfId="6" applyNumberFormat="1" applyFont="1" applyFill="1" applyBorder="1" applyAlignment="1">
      <alignment horizontal="right"/>
    </xf>
    <xf numFmtId="0" fontId="14" fillId="5" borderId="32" xfId="0" applyFont="1" applyFill="1" applyBorder="1" applyAlignment="1">
      <alignment horizontal="left" vertical="center" wrapText="1"/>
    </xf>
    <xf numFmtId="4" fontId="15" fillId="5" borderId="32" xfId="6" applyNumberFormat="1" applyFont="1" applyFill="1" applyBorder="1" applyAlignment="1">
      <alignment horizontal="right"/>
    </xf>
    <xf numFmtId="0" fontId="16" fillId="4" borderId="1" xfId="5" applyFont="1" applyFill="1" applyBorder="1" applyAlignment="1">
      <alignment horizontal="center" vertical="center" wrapText="1"/>
    </xf>
    <xf numFmtId="4" fontId="16" fillId="4" borderId="1" xfId="5" applyNumberFormat="1" applyFont="1" applyFill="1" applyBorder="1" applyAlignment="1">
      <alignment horizontal="right" vertical="center" wrapText="1"/>
    </xf>
    <xf numFmtId="4" fontId="16" fillId="4" borderId="7" xfId="5" applyNumberFormat="1" applyFont="1" applyFill="1" applyBorder="1" applyAlignment="1">
      <alignment horizontal="right" vertical="center" wrapText="1"/>
    </xf>
    <xf numFmtId="0" fontId="16" fillId="4" borderId="1" xfId="5" applyFont="1" applyFill="1" applyBorder="1" applyAlignment="1">
      <alignment horizontal="left" vertical="center" wrapText="1"/>
    </xf>
    <xf numFmtId="4" fontId="16" fillId="4" borderId="1" xfId="5" applyNumberFormat="1" applyFont="1" applyFill="1" applyBorder="1" applyAlignment="1">
      <alignment horizontal="right" wrapText="1"/>
    </xf>
    <xf numFmtId="0" fontId="16" fillId="0" borderId="0" xfId="5" applyFont="1" applyAlignment="1">
      <alignment horizontal="left" vertical="center" wrapText="1"/>
    </xf>
    <xf numFmtId="4" fontId="16" fillId="0" borderId="0" xfId="5" applyNumberFormat="1" applyFont="1" applyAlignment="1">
      <alignment horizontal="right" wrapText="1"/>
    </xf>
    <xf numFmtId="0" fontId="11" fillId="0" borderId="0" xfId="4" applyFont="1" applyAlignment="1">
      <alignment horizontal="left" vertical="top" wrapText="1"/>
    </xf>
    <xf numFmtId="0" fontId="14" fillId="0" borderId="0" xfId="5" applyFont="1"/>
    <xf numFmtId="0" fontId="15" fillId="2" borderId="29" xfId="5" applyFont="1" applyFill="1" applyBorder="1" applyAlignment="1">
      <alignment horizontal="center" vertical="center" wrapText="1"/>
    </xf>
    <xf numFmtId="0" fontId="15" fillId="2" borderId="20" xfId="5" applyFont="1" applyFill="1" applyBorder="1" applyAlignment="1">
      <alignment horizontal="center" vertical="center" wrapText="1"/>
    </xf>
    <xf numFmtId="0" fontId="13" fillId="0" borderId="0" xfId="1" applyFont="1"/>
    <xf numFmtId="0" fontId="28" fillId="0" borderId="0" xfId="1" applyFont="1" applyAlignment="1">
      <alignment horizontal="center"/>
    </xf>
    <xf numFmtId="0" fontId="29" fillId="3" borderId="1" xfId="1" applyFont="1" applyFill="1" applyBorder="1"/>
    <xf numFmtId="0" fontId="30" fillId="3" borderId="1" xfId="1" applyFont="1" applyFill="1" applyBorder="1" applyAlignment="1">
      <alignment horizontal="left" vertical="center" wrapText="1"/>
    </xf>
    <xf numFmtId="4" fontId="30" fillId="3" borderId="1" xfId="1" applyNumberFormat="1" applyFont="1" applyFill="1" applyBorder="1" applyAlignment="1">
      <alignment horizontal="right" vertical="center" wrapText="1"/>
    </xf>
    <xf numFmtId="10" fontId="30" fillId="3" borderId="1" xfId="6" applyNumberFormat="1" applyFont="1" applyFill="1" applyBorder="1" applyAlignment="1">
      <alignment horizontal="right" vertical="center" wrapText="1"/>
    </xf>
    <xf numFmtId="9" fontId="29" fillId="3" borderId="1" xfId="32" applyFont="1" applyFill="1" applyBorder="1" applyAlignment="1">
      <alignment horizontal="right" wrapText="1"/>
    </xf>
    <xf numFmtId="0" fontId="17" fillId="0" borderId="0" xfId="5" applyFont="1" applyAlignment="1">
      <alignment horizontal="left" wrapText="1"/>
    </xf>
    <xf numFmtId="0" fontId="17" fillId="0" borderId="0" xfId="5" applyFont="1"/>
    <xf numFmtId="0" fontId="17" fillId="0" borderId="0" xfId="5" applyFont="1" applyAlignment="1">
      <alignment horizontal="left"/>
    </xf>
    <xf numFmtId="0" fontId="17" fillId="0" borderId="0" xfId="5" applyFont="1" applyAlignment="1">
      <alignment horizontal="left" vertical="top" wrapText="1"/>
    </xf>
    <xf numFmtId="0" fontId="17" fillId="0" borderId="0" xfId="5" applyFont="1" applyAlignment="1">
      <alignment horizontal="left" vertical="top"/>
    </xf>
    <xf numFmtId="0" fontId="17" fillId="0" borderId="0" xfId="5" applyFont="1" applyAlignment="1">
      <alignment wrapText="1"/>
    </xf>
    <xf numFmtId="0" fontId="29" fillId="0" borderId="0" xfId="6" applyFont="1"/>
    <xf numFmtId="0" fontId="28" fillId="0" borderId="0" xfId="6" applyFont="1" applyAlignment="1">
      <alignment horizontal="center"/>
    </xf>
    <xf numFmtId="0" fontId="13" fillId="0" borderId="0" xfId="1" applyFont="1" applyAlignment="1">
      <alignment vertical="center"/>
    </xf>
    <xf numFmtId="4" fontId="16" fillId="0" borderId="1" xfId="1" applyNumberFormat="1" applyFont="1" applyBorder="1" applyAlignment="1">
      <alignment horizontal="center" vertical="center" wrapText="1"/>
    </xf>
    <xf numFmtId="49" fontId="31" fillId="0" borderId="3" xfId="1" applyNumberFormat="1" applyFont="1" applyBorder="1" applyAlignment="1">
      <alignment horizontal="left" vertical="center" wrapText="1"/>
    </xf>
    <xf numFmtId="4" fontId="31" fillId="0" borderId="1" xfId="1" applyNumberFormat="1" applyFont="1" applyBorder="1" applyAlignment="1">
      <alignment horizontal="right" vertical="center" wrapText="1"/>
    </xf>
    <xf numFmtId="0" fontId="31" fillId="0" borderId="1" xfId="1" applyFont="1" applyBorder="1"/>
    <xf numFmtId="4" fontId="31" fillId="0" borderId="1" xfId="1" applyNumberFormat="1" applyFont="1" applyBorder="1" applyAlignment="1">
      <alignment horizontal="right" wrapText="1"/>
    </xf>
    <xf numFmtId="0" fontId="16" fillId="0" borderId="16" xfId="6" applyFont="1" applyBorder="1" applyAlignment="1">
      <alignment horizontal="left" wrapText="1"/>
    </xf>
    <xf numFmtId="4" fontId="16" fillId="0" borderId="40" xfId="6" applyNumberFormat="1" applyFont="1" applyBorder="1" applyAlignment="1">
      <alignment horizontal="right" vertical="center"/>
    </xf>
    <xf numFmtId="4" fontId="16" fillId="0" borderId="41" xfId="6" applyNumberFormat="1" applyFont="1" applyBorder="1" applyAlignment="1">
      <alignment horizontal="right" vertical="center"/>
    </xf>
    <xf numFmtId="0" fontId="19" fillId="0" borderId="16" xfId="1" applyFont="1" applyBorder="1"/>
    <xf numFmtId="0" fontId="16" fillId="0" borderId="16" xfId="1" applyFont="1" applyBorder="1"/>
    <xf numFmtId="49" fontId="23" fillId="0" borderId="16" xfId="1" applyNumberFormat="1" applyFont="1" applyBorder="1" applyAlignment="1">
      <alignment horizontal="left" vertical="center" wrapText="1"/>
    </xf>
    <xf numFmtId="49" fontId="15" fillId="0" borderId="16" xfId="1" applyNumberFormat="1" applyFont="1" applyBorder="1" applyAlignment="1">
      <alignment horizontal="left" vertical="center" wrapText="1"/>
    </xf>
    <xf numFmtId="4" fontId="12" fillId="0" borderId="0" xfId="6" applyNumberFormat="1" applyFont="1"/>
    <xf numFmtId="4" fontId="15" fillId="2" borderId="1" xfId="6" applyNumberFormat="1" applyFont="1" applyFill="1" applyBorder="1" applyAlignment="1">
      <alignment horizontal="right" vertical="center"/>
    </xf>
    <xf numFmtId="4" fontId="15" fillId="2" borderId="1" xfId="6" applyNumberFormat="1" applyFont="1" applyFill="1" applyBorder="1" applyAlignment="1">
      <alignment horizontal="right"/>
    </xf>
    <xf numFmtId="43" fontId="12" fillId="0" borderId="0" xfId="34" applyFont="1"/>
    <xf numFmtId="43" fontId="12" fillId="0" borderId="0" xfId="1" applyNumberFormat="1" applyFont="1"/>
    <xf numFmtId="43" fontId="16" fillId="0" borderId="1" xfId="34" applyFont="1" applyFill="1" applyBorder="1" applyAlignment="1">
      <alignment horizontal="right" wrapText="1"/>
    </xf>
    <xf numFmtId="4" fontId="14" fillId="0" borderId="34" xfId="0" applyNumberFormat="1" applyFont="1" applyBorder="1" applyAlignment="1">
      <alignment horizontal="right" vertical="center"/>
    </xf>
    <xf numFmtId="0" fontId="16" fillId="0" borderId="24" xfId="6" applyFont="1" applyBorder="1" applyAlignment="1">
      <alignment horizontal="left"/>
    </xf>
    <xf numFmtId="4" fontId="15" fillId="0" borderId="32" xfId="6" applyNumberFormat="1" applyFont="1" applyBorder="1" applyAlignment="1">
      <alignment horizontal="right" vertical="center"/>
    </xf>
    <xf numFmtId="0" fontId="15" fillId="0" borderId="32" xfId="6" applyFont="1" applyBorder="1" applyAlignment="1">
      <alignment horizontal="left" wrapText="1"/>
    </xf>
    <xf numFmtId="0" fontId="15" fillId="0" borderId="16" xfId="6" applyFont="1" applyBorder="1" applyAlignment="1">
      <alignment horizontal="left" wrapText="1"/>
    </xf>
    <xf numFmtId="4" fontId="15" fillId="0" borderId="40" xfId="6" applyNumberFormat="1" applyFont="1" applyBorder="1" applyAlignment="1">
      <alignment horizontal="right" vertical="center"/>
    </xf>
    <xf numFmtId="0" fontId="20" fillId="0" borderId="13" xfId="5" applyFont="1" applyBorder="1" applyAlignment="1">
      <alignment horizontal="justify" vertical="center"/>
    </xf>
    <xf numFmtId="0" fontId="20" fillId="0" borderId="10" xfId="5" applyFont="1" applyBorder="1" applyAlignment="1">
      <alignment horizontal="justify" vertical="center"/>
    </xf>
    <xf numFmtId="0" fontId="20" fillId="0" borderId="15" xfId="5" applyFont="1" applyBorder="1" applyAlignment="1">
      <alignment horizontal="justify" vertical="center"/>
    </xf>
    <xf numFmtId="0" fontId="20" fillId="0" borderId="0" xfId="5" applyFont="1" applyAlignment="1">
      <alignment horizontal="justify" vertical="center"/>
    </xf>
    <xf numFmtId="0" fontId="20" fillId="0" borderId="15" xfId="5" applyFont="1" applyBorder="1" applyAlignment="1">
      <alignment horizontal="justify" vertical="center" wrapText="1"/>
    </xf>
    <xf numFmtId="0" fontId="20" fillId="0" borderId="0" xfId="5" applyFont="1" applyAlignment="1">
      <alignment horizontal="justify" vertical="center" wrapText="1"/>
    </xf>
    <xf numFmtId="0" fontId="20" fillId="0" borderId="17" xfId="5" applyFont="1" applyBorder="1" applyAlignment="1">
      <alignment horizontal="justify" vertical="center"/>
    </xf>
    <xf numFmtId="0" fontId="20" fillId="0" borderId="18" xfId="5" applyFont="1" applyBorder="1" applyAlignment="1">
      <alignment horizontal="justify" vertical="center"/>
    </xf>
    <xf numFmtId="0" fontId="14" fillId="3" borderId="11" xfId="5" applyFont="1" applyFill="1" applyBorder="1" applyAlignment="1">
      <alignment horizontal="center" vertical="center" wrapText="1"/>
    </xf>
    <xf numFmtId="0" fontId="14" fillId="3" borderId="12" xfId="5" applyFont="1" applyFill="1" applyBorder="1" applyAlignment="1">
      <alignment horizontal="center" vertical="center" wrapText="1"/>
    </xf>
    <xf numFmtId="0" fontId="14" fillId="3" borderId="2" xfId="5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5" fillId="2" borderId="8" xfId="1" applyFont="1" applyFill="1" applyBorder="1" applyAlignment="1">
      <alignment horizontal="center" vertical="center"/>
    </xf>
    <xf numFmtId="0" fontId="15" fillId="2" borderId="9" xfId="1" applyFont="1" applyFill="1" applyBorder="1" applyAlignment="1">
      <alignment horizontal="center" vertical="center"/>
    </xf>
    <xf numFmtId="4" fontId="15" fillId="2" borderId="8" xfId="3" applyNumberFormat="1" applyFont="1" applyFill="1" applyBorder="1" applyAlignment="1">
      <alignment horizontal="center" vertical="center" wrapText="1"/>
    </xf>
    <xf numFmtId="4" fontId="15" fillId="2" borderId="9" xfId="3" applyNumberFormat="1" applyFont="1" applyFill="1" applyBorder="1" applyAlignment="1">
      <alignment horizontal="center" vertical="center" wrapText="1"/>
    </xf>
    <xf numFmtId="4" fontId="15" fillId="2" borderId="1" xfId="3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/>
    </xf>
    <xf numFmtId="0" fontId="14" fillId="0" borderId="0" xfId="2" applyFont="1" applyAlignment="1">
      <alignment horizontal="left" vertical="top"/>
    </xf>
    <xf numFmtId="0" fontId="14" fillId="0" borderId="0" xfId="2" applyFont="1" applyAlignment="1">
      <alignment vertical="top"/>
    </xf>
    <xf numFmtId="0" fontId="20" fillId="0" borderId="15" xfId="5" applyFont="1" applyBorder="1" applyAlignment="1">
      <alignment horizontal="left" vertical="center"/>
    </xf>
    <xf numFmtId="0" fontId="20" fillId="0" borderId="0" xfId="5" applyFont="1" applyAlignment="1">
      <alignment horizontal="left" vertical="center"/>
    </xf>
    <xf numFmtId="0" fontId="20" fillId="0" borderId="16" xfId="5" applyFont="1" applyBorder="1" applyAlignment="1">
      <alignment horizontal="left" vertical="center"/>
    </xf>
    <xf numFmtId="0" fontId="26" fillId="0" borderId="0" xfId="2" applyFont="1" applyAlignment="1">
      <alignment horizontal="left" vertical="top"/>
    </xf>
    <xf numFmtId="0" fontId="20" fillId="0" borderId="17" xfId="5" applyFont="1" applyBorder="1" applyAlignment="1">
      <alignment horizontal="left" vertical="center"/>
    </xf>
    <xf numFmtId="0" fontId="20" fillId="0" borderId="18" xfId="5" applyFont="1" applyBorder="1" applyAlignment="1">
      <alignment horizontal="left" vertical="center"/>
    </xf>
    <xf numFmtId="0" fontId="20" fillId="0" borderId="19" xfId="5" applyFont="1" applyBorder="1" applyAlignment="1">
      <alignment horizontal="left" vertical="center"/>
    </xf>
    <xf numFmtId="0" fontId="15" fillId="2" borderId="1" xfId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/>
    </xf>
    <xf numFmtId="0" fontId="19" fillId="0" borderId="0" xfId="1" applyFont="1" applyAlignment="1">
      <alignment horizontal="center"/>
    </xf>
    <xf numFmtId="0" fontId="19" fillId="0" borderId="0" xfId="1" applyFont="1"/>
    <xf numFmtId="0" fontId="14" fillId="2" borderId="11" xfId="5" applyFont="1" applyFill="1" applyBorder="1" applyAlignment="1">
      <alignment horizontal="center" vertical="center" wrapText="1"/>
    </xf>
    <xf numFmtId="0" fontId="14" fillId="2" borderId="12" xfId="5" applyFont="1" applyFill="1" applyBorder="1" applyAlignment="1">
      <alignment horizontal="center" vertical="center" wrapText="1"/>
    </xf>
    <xf numFmtId="0" fontId="14" fillId="2" borderId="2" xfId="5" applyFont="1" applyFill="1" applyBorder="1" applyAlignment="1">
      <alignment horizontal="center" vertical="center" wrapText="1"/>
    </xf>
    <xf numFmtId="0" fontId="11" fillId="0" borderId="0" xfId="4" applyFont="1" applyAlignment="1">
      <alignment horizontal="left" vertical="top" wrapText="1"/>
    </xf>
    <xf numFmtId="0" fontId="20" fillId="0" borderId="15" xfId="1" applyFont="1" applyBorder="1" applyAlignment="1">
      <alignment horizontal="justify" vertical="center"/>
    </xf>
    <xf numFmtId="0" fontId="20" fillId="0" borderId="0" xfId="1" applyFont="1" applyAlignment="1">
      <alignment horizontal="justify" vertical="center"/>
    </xf>
    <xf numFmtId="0" fontId="20" fillId="0" borderId="16" xfId="1" applyFont="1" applyBorder="1" applyAlignment="1">
      <alignment horizontal="justify" vertical="center"/>
    </xf>
    <xf numFmtId="0" fontId="21" fillId="0" borderId="17" xfId="1" applyFont="1" applyBorder="1" applyAlignment="1">
      <alignment horizontal="justify" vertical="center"/>
    </xf>
    <xf numFmtId="0" fontId="21" fillId="0" borderId="18" xfId="1" applyFont="1" applyBorder="1" applyAlignment="1">
      <alignment horizontal="justify" vertical="center"/>
    </xf>
    <xf numFmtId="0" fontId="21" fillId="0" borderId="19" xfId="1" applyFont="1" applyBorder="1" applyAlignment="1">
      <alignment horizontal="justify" vertical="center"/>
    </xf>
    <xf numFmtId="0" fontId="20" fillId="0" borderId="14" xfId="5" applyFont="1" applyBorder="1" applyAlignment="1">
      <alignment horizontal="justify" vertical="center"/>
    </xf>
    <xf numFmtId="0" fontId="20" fillId="0" borderId="16" xfId="5" applyFont="1" applyBorder="1" applyAlignment="1">
      <alignment horizontal="justify" vertical="center"/>
    </xf>
    <xf numFmtId="0" fontId="18" fillId="0" borderId="15" xfId="5" applyFont="1" applyBorder="1" applyAlignment="1">
      <alignment horizontal="justify" vertical="center"/>
    </xf>
    <xf numFmtId="0" fontId="18" fillId="0" borderId="0" xfId="5" applyFont="1" applyAlignment="1">
      <alignment horizontal="justify" vertical="center"/>
    </xf>
    <xf numFmtId="0" fontId="18" fillId="0" borderId="16" xfId="5" applyFont="1" applyBorder="1" applyAlignment="1">
      <alignment horizontal="justify" vertical="center"/>
    </xf>
    <xf numFmtId="0" fontId="11" fillId="0" borderId="0" xfId="1" applyFont="1" applyAlignment="1">
      <alignment horizontal="center"/>
    </xf>
    <xf numFmtId="0" fontId="23" fillId="0" borderId="0" xfId="1" applyFont="1" applyAlignment="1">
      <alignment horizontal="center"/>
    </xf>
    <xf numFmtId="0" fontId="23" fillId="0" borderId="0" xfId="1" applyFont="1"/>
    <xf numFmtId="0" fontId="20" fillId="0" borderId="17" xfId="1" applyFont="1" applyBorder="1" applyAlignment="1">
      <alignment horizontal="justify" vertical="center"/>
    </xf>
    <xf numFmtId="0" fontId="20" fillId="0" borderId="18" xfId="1" applyFont="1" applyBorder="1" applyAlignment="1">
      <alignment horizontal="justify" vertical="center"/>
    </xf>
    <xf numFmtId="0" fontId="20" fillId="0" borderId="19" xfId="1" applyFont="1" applyBorder="1" applyAlignment="1">
      <alignment horizontal="justify" vertical="center"/>
    </xf>
    <xf numFmtId="0" fontId="14" fillId="0" borderId="11" xfId="2" applyFont="1" applyBorder="1" applyAlignment="1">
      <alignment horizontal="left"/>
    </xf>
    <xf numFmtId="0" fontId="14" fillId="0" borderId="12" xfId="2" applyFont="1" applyBorder="1" applyAlignment="1">
      <alignment horizontal="left"/>
    </xf>
    <xf numFmtId="0" fontId="14" fillId="0" borderId="2" xfId="2" applyFont="1" applyBorder="1" applyAlignment="1">
      <alignment horizontal="left"/>
    </xf>
    <xf numFmtId="0" fontId="16" fillId="0" borderId="0" xfId="1" applyFont="1" applyAlignment="1">
      <alignment horizontal="justify" vertical="center" wrapText="1"/>
    </xf>
    <xf numFmtId="0" fontId="11" fillId="0" borderId="0" xfId="2" applyFont="1" applyAlignment="1">
      <alignment horizontal="left" vertical="top"/>
    </xf>
    <xf numFmtId="0" fontId="20" fillId="0" borderId="13" xfId="5" applyFont="1" applyBorder="1" applyAlignment="1">
      <alignment horizontal="left" vertical="center"/>
    </xf>
    <xf numFmtId="0" fontId="20" fillId="0" borderId="10" xfId="5" applyFont="1" applyBorder="1" applyAlignment="1">
      <alignment horizontal="left" vertical="center"/>
    </xf>
    <xf numFmtId="0" fontId="20" fillId="0" borderId="14" xfId="5" applyFont="1" applyBorder="1" applyAlignment="1">
      <alignment horizontal="left" vertical="center"/>
    </xf>
    <xf numFmtId="0" fontId="20" fillId="0" borderId="15" xfId="5" applyFont="1" applyBorder="1" applyAlignment="1">
      <alignment horizontal="left" vertical="center" wrapText="1"/>
    </xf>
    <xf numFmtId="0" fontId="20" fillId="0" borderId="0" xfId="5" applyFont="1" applyAlignment="1">
      <alignment horizontal="left" vertical="center" wrapText="1"/>
    </xf>
    <xf numFmtId="0" fontId="20" fillId="0" borderId="16" xfId="5" applyFont="1" applyBorder="1" applyAlignment="1">
      <alignment horizontal="left" vertical="center" wrapText="1"/>
    </xf>
    <xf numFmtId="0" fontId="15" fillId="2" borderId="22" xfId="1" applyFont="1" applyFill="1" applyBorder="1" applyAlignment="1">
      <alignment horizontal="center" vertical="center"/>
    </xf>
    <xf numFmtId="0" fontId="20" fillId="0" borderId="15" xfId="1" applyFont="1" applyBorder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20" fillId="0" borderId="16" xfId="1" applyFont="1" applyBorder="1" applyAlignment="1">
      <alignment horizontal="left" vertical="center"/>
    </xf>
    <xf numFmtId="0" fontId="20" fillId="0" borderId="19" xfId="5" applyFont="1" applyBorder="1" applyAlignment="1">
      <alignment horizontal="justify" vertical="center"/>
    </xf>
    <xf numFmtId="0" fontId="11" fillId="0" borderId="0" xfId="4" applyFont="1" applyAlignment="1">
      <alignment horizontal="center" vertical="top" wrapText="1"/>
    </xf>
    <xf numFmtId="0" fontId="11" fillId="0" borderId="18" xfId="2" applyFont="1" applyBorder="1" applyAlignment="1">
      <alignment horizontal="left" vertical="top" wrapText="1"/>
    </xf>
    <xf numFmtId="0" fontId="15" fillId="0" borderId="15" xfId="5" applyFont="1" applyBorder="1" applyAlignment="1">
      <alignment horizontal="justify" vertical="center"/>
    </xf>
    <xf numFmtId="0" fontId="15" fillId="0" borderId="0" xfId="5" applyFont="1" applyAlignment="1">
      <alignment horizontal="justify" vertical="center"/>
    </xf>
    <xf numFmtId="0" fontId="15" fillId="0" borderId="16" xfId="5" applyFont="1" applyBorder="1" applyAlignment="1">
      <alignment horizontal="justify" vertical="center"/>
    </xf>
    <xf numFmtId="0" fontId="15" fillId="2" borderId="11" xfId="6" applyFont="1" applyFill="1" applyBorder="1" applyAlignment="1">
      <alignment horizontal="left" vertical="center"/>
    </xf>
    <xf numFmtId="0" fontId="15" fillId="2" borderId="2" xfId="6" applyFont="1" applyFill="1" applyBorder="1" applyAlignment="1">
      <alignment horizontal="left" vertical="center"/>
    </xf>
    <xf numFmtId="0" fontId="13" fillId="0" borderId="0" xfId="6" applyFont="1" applyAlignment="1">
      <alignment horizontal="center" vertical="center"/>
    </xf>
    <xf numFmtId="0" fontId="13" fillId="0" borderId="0" xfId="6" applyFont="1" applyAlignment="1">
      <alignment horizontal="center"/>
    </xf>
    <xf numFmtId="0" fontId="14" fillId="0" borderId="0" xfId="7" applyFont="1" applyAlignment="1">
      <alignment horizontal="left" vertical="top"/>
    </xf>
    <xf numFmtId="0" fontId="30" fillId="0" borderId="0" xfId="6" applyFont="1" applyAlignment="1">
      <alignment horizontal="center" vertical="center"/>
    </xf>
    <xf numFmtId="0" fontId="30" fillId="0" borderId="0" xfId="6" applyFont="1" applyAlignment="1">
      <alignment horizontal="center"/>
    </xf>
    <xf numFmtId="0" fontId="17" fillId="0" borderId="0" xfId="5" applyFont="1" applyAlignment="1">
      <alignment horizontal="left" vertical="top" wrapText="1"/>
    </xf>
    <xf numFmtId="0" fontId="14" fillId="0" borderId="0" xfId="6" applyFont="1" applyAlignment="1">
      <alignment horizontal="left" vertical="center" wrapText="1"/>
    </xf>
    <xf numFmtId="0" fontId="14" fillId="2" borderId="1" xfId="5" applyFont="1" applyFill="1" applyBorder="1" applyAlignment="1">
      <alignment horizontal="center" vertical="center" wrapText="1"/>
    </xf>
    <xf numFmtId="0" fontId="20" fillId="0" borderId="15" xfId="5" applyFont="1" applyBorder="1" applyAlignment="1">
      <alignment horizontal="left" vertical="top" wrapText="1"/>
    </xf>
    <xf numFmtId="0" fontId="16" fillId="0" borderId="0" xfId="5" applyFont="1" applyAlignment="1">
      <alignment horizontal="left" vertical="top" wrapText="1"/>
    </xf>
    <xf numFmtId="0" fontId="16" fillId="0" borderId="16" xfId="5" applyFont="1" applyBorder="1" applyAlignment="1">
      <alignment horizontal="left" vertical="top" wrapText="1"/>
    </xf>
    <xf numFmtId="0" fontId="17" fillId="0" borderId="0" xfId="5" applyFont="1" applyAlignment="1">
      <alignment horizontal="left" wrapText="1"/>
    </xf>
    <xf numFmtId="0" fontId="14" fillId="0" borderId="3" xfId="5" applyFont="1" applyBorder="1" applyAlignment="1">
      <alignment horizontal="center"/>
    </xf>
  </cellXfs>
  <cellStyles count="37">
    <cellStyle name="=C:\WINNT\SYSTEM32\COMMAND.COM" xfId="10" xr:uid="{00000000-0005-0000-0000-000000000000}"/>
    <cellStyle name="Millares" xfId="34" builtinId="3"/>
    <cellStyle name="Millares 2 2" xfId="11" xr:uid="{00000000-0005-0000-0000-000002000000}"/>
    <cellStyle name="Millares 5" xfId="12" xr:uid="{00000000-0005-0000-0000-000003000000}"/>
    <cellStyle name="Millares 6 2" xfId="3" xr:uid="{00000000-0005-0000-0000-000004000000}"/>
    <cellStyle name="Millares 6 2 2" xfId="35" xr:uid="{00000000-0005-0000-0000-000005000000}"/>
    <cellStyle name="Millares 6 3" xfId="8" xr:uid="{00000000-0005-0000-0000-000006000000}"/>
    <cellStyle name="Millares 6 3 2" xfId="36" xr:uid="{00000000-0005-0000-0000-000007000000}"/>
    <cellStyle name="Moneda 2 2" xfId="13" xr:uid="{00000000-0005-0000-0000-000008000000}"/>
    <cellStyle name="Moneda 3" xfId="14" xr:uid="{00000000-0005-0000-0000-000009000000}"/>
    <cellStyle name="Normal" xfId="0" builtinId="0"/>
    <cellStyle name="Normal 10" xfId="15" xr:uid="{00000000-0005-0000-0000-00000B000000}"/>
    <cellStyle name="Normal 10 2" xfId="16" xr:uid="{00000000-0005-0000-0000-00000C000000}"/>
    <cellStyle name="Normal 11" xfId="17" xr:uid="{00000000-0005-0000-0000-00000D000000}"/>
    <cellStyle name="Normal 11 2" xfId="1" xr:uid="{00000000-0005-0000-0000-00000E000000}"/>
    <cellStyle name="Normal 11 3" xfId="6" xr:uid="{00000000-0005-0000-0000-00000F000000}"/>
    <cellStyle name="Normal 13" xfId="18" xr:uid="{00000000-0005-0000-0000-000010000000}"/>
    <cellStyle name="Normal 13 2" xfId="19" xr:uid="{00000000-0005-0000-0000-000011000000}"/>
    <cellStyle name="Normal 15" xfId="4" xr:uid="{00000000-0005-0000-0000-000012000000}"/>
    <cellStyle name="Normal 2" xfId="20" xr:uid="{00000000-0005-0000-0000-000013000000}"/>
    <cellStyle name="Normal 2 13" xfId="21" xr:uid="{00000000-0005-0000-0000-000014000000}"/>
    <cellStyle name="Normal 2 2" xfId="5" xr:uid="{00000000-0005-0000-0000-000015000000}"/>
    <cellStyle name="Normal 2 5 2" xfId="2" xr:uid="{00000000-0005-0000-0000-000016000000}"/>
    <cellStyle name="Normal 2 5 3" xfId="7" xr:uid="{00000000-0005-0000-0000-000017000000}"/>
    <cellStyle name="Normal 3" xfId="22" xr:uid="{00000000-0005-0000-0000-000018000000}"/>
    <cellStyle name="Normal 3 2" xfId="23" xr:uid="{00000000-0005-0000-0000-000019000000}"/>
    <cellStyle name="Normal 4" xfId="24" xr:uid="{00000000-0005-0000-0000-00001A000000}"/>
    <cellStyle name="Normal 4 2" xfId="9" xr:uid="{00000000-0005-0000-0000-00001B000000}"/>
    <cellStyle name="Normal 5" xfId="25" xr:uid="{00000000-0005-0000-0000-00001C000000}"/>
    <cellStyle name="Normal 6" xfId="26" xr:uid="{00000000-0005-0000-0000-00001D000000}"/>
    <cellStyle name="Normal 6 3 2 2 3" xfId="27" xr:uid="{00000000-0005-0000-0000-00001E000000}"/>
    <cellStyle name="Normal 6 7" xfId="28" xr:uid="{00000000-0005-0000-0000-00001F000000}"/>
    <cellStyle name="Normal 7" xfId="29" xr:uid="{00000000-0005-0000-0000-000020000000}"/>
    <cellStyle name="Normal 7 2" xfId="30" xr:uid="{00000000-0005-0000-0000-000021000000}"/>
    <cellStyle name="Normal 7 4" xfId="31" xr:uid="{00000000-0005-0000-0000-000022000000}"/>
    <cellStyle name="Normal 8" xfId="33" xr:uid="{00000000-0005-0000-0000-000023000000}"/>
    <cellStyle name="Porcentaje" xfId="3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142129</xdr:rowOff>
    </xdr:from>
    <xdr:to>
      <xdr:col>6</xdr:col>
      <xdr:colOff>1132131</xdr:colOff>
      <xdr:row>30</xdr:row>
      <xdr:rowOff>152395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675A63BB-7A9E-42B0-B1E2-AC3D88CE996B}"/>
            </a:ext>
          </a:extLst>
        </xdr:cNvPr>
        <xdr:cNvGrpSpPr/>
      </xdr:nvGrpSpPr>
      <xdr:grpSpPr>
        <a:xfrm>
          <a:off x="0" y="4498469"/>
          <a:ext cx="9931074" cy="1278349"/>
          <a:chOff x="374418" y="11467056"/>
          <a:chExt cx="8284750" cy="1117039"/>
        </a:xfrm>
      </xdr:grpSpPr>
      <xdr:sp macro="" textlink="">
        <xdr:nvSpPr>
          <xdr:cNvPr id="13" name="Text Box 6">
            <a:extLst>
              <a:ext uri="{FF2B5EF4-FFF2-40B4-BE49-F238E27FC236}">
                <a16:creationId xmlns:a16="http://schemas.microsoft.com/office/drawing/2014/main" id="{B5653FF2-32F5-440C-B6FE-E637F53EC0B4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57063" y="11467056"/>
            <a:ext cx="2002105" cy="10609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1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Funciones</a:t>
            </a:r>
          </a:p>
          <a:p>
            <a:pPr algn="ctr"/>
            <a:r>
              <a:rPr lang="es-MX" sz="11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 De Presidenta Municipal</a:t>
            </a:r>
          </a:p>
        </xdr:txBody>
      </xdr:sp>
      <xdr:sp macro="" textlink="">
        <xdr:nvSpPr>
          <xdr:cNvPr id="14" name="Text Box 9">
            <a:extLst>
              <a:ext uri="{FF2B5EF4-FFF2-40B4-BE49-F238E27FC236}">
                <a16:creationId xmlns:a16="http://schemas.microsoft.com/office/drawing/2014/main" id="{124B45FA-4988-416B-836C-9884324D1F23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83352" y="11473574"/>
            <a:ext cx="2044258" cy="10519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  <a:endParaRPr lang="es-MX" sz="1100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5" name="Text Box 8">
            <a:extLst>
              <a:ext uri="{FF2B5EF4-FFF2-40B4-BE49-F238E27FC236}">
                <a16:creationId xmlns:a16="http://schemas.microsoft.com/office/drawing/2014/main" id="{EAF371C0-44E9-42E4-88D8-3BAF3BD44F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1090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Carmen</a:t>
            </a:r>
            <a:r>
              <a:rPr lang="es-MX" sz="11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Karina Salazar Bermúdez</a:t>
            </a:r>
            <a:endParaRPr lang="es-MX" sz="11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 la Secretaría de Finanzas Municipal</a:t>
            </a:r>
          </a:p>
        </xdr:txBody>
      </xdr:sp>
      <xdr:sp macro="" textlink="">
        <xdr:nvSpPr>
          <xdr:cNvPr id="16" name="Text Box 8">
            <a:extLst>
              <a:ext uri="{FF2B5EF4-FFF2-40B4-BE49-F238E27FC236}">
                <a16:creationId xmlns:a16="http://schemas.microsoft.com/office/drawing/2014/main" id="{49785614-0708-4375-B97E-8F777354AC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Jesus Rodriguez Luis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Titular del Organo Interno de Control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63499</xdr:rowOff>
    </xdr:from>
    <xdr:to>
      <xdr:col>5</xdr:col>
      <xdr:colOff>238125</xdr:colOff>
      <xdr:row>42</xdr:row>
      <xdr:rowOff>92258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86F328AD-AF83-46F6-90F0-1CE649065B82}"/>
            </a:ext>
          </a:extLst>
        </xdr:cNvPr>
        <xdr:cNvGrpSpPr/>
      </xdr:nvGrpSpPr>
      <xdr:grpSpPr>
        <a:xfrm>
          <a:off x="0" y="7317185"/>
          <a:ext cx="10697807" cy="1497369"/>
          <a:chOff x="374418" y="11484350"/>
          <a:chExt cx="8745318" cy="1099745"/>
        </a:xfrm>
      </xdr:grpSpPr>
      <xdr:sp macro="" textlink="">
        <xdr:nvSpPr>
          <xdr:cNvPr id="18" name="Text Box 6">
            <a:extLst>
              <a:ext uri="{FF2B5EF4-FFF2-40B4-BE49-F238E27FC236}">
                <a16:creationId xmlns:a16="http://schemas.microsoft.com/office/drawing/2014/main" id="{CB27C8B1-579A-45C7-843F-7FCEA209167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609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1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Funciones</a:t>
            </a:r>
          </a:p>
          <a:p>
            <a:pPr algn="ctr"/>
            <a:r>
              <a:rPr lang="es-MX" sz="11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 De Presidenta Municipal</a:t>
            </a:r>
          </a:p>
        </xdr:txBody>
      </xdr:sp>
      <xdr:sp macro="" textlink="">
        <xdr:nvSpPr>
          <xdr:cNvPr id="19" name="Text Box 9">
            <a:extLst>
              <a:ext uri="{FF2B5EF4-FFF2-40B4-BE49-F238E27FC236}">
                <a16:creationId xmlns:a16="http://schemas.microsoft.com/office/drawing/2014/main" id="{9BE59AFE-B6C0-4D87-B9FD-87A188FABE3F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10519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  <a:endParaRPr lang="es-MX" sz="1100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0" name="Text Box 8">
            <a:extLst>
              <a:ext uri="{FF2B5EF4-FFF2-40B4-BE49-F238E27FC236}">
                <a16:creationId xmlns:a16="http://schemas.microsoft.com/office/drawing/2014/main" id="{27F5F2CE-CE2B-479C-BA87-CF43346807CE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1090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Carmen</a:t>
            </a:r>
            <a:r>
              <a:rPr lang="es-MX" sz="11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Karina Salazar Bermúdez</a:t>
            </a:r>
            <a:endParaRPr lang="es-MX" sz="11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 la Secretaría de Finanzas Municipal</a:t>
            </a:r>
          </a:p>
        </xdr:txBody>
      </xdr:sp>
      <xdr:sp macro="" textlink="">
        <xdr:nvSpPr>
          <xdr:cNvPr id="21" name="Text Box 8">
            <a:extLst>
              <a:ext uri="{FF2B5EF4-FFF2-40B4-BE49-F238E27FC236}">
                <a16:creationId xmlns:a16="http://schemas.microsoft.com/office/drawing/2014/main" id="{976F9351-56FC-4175-9897-48252AF099D1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Jesus Rodriguez Luis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Titular del Organo Interno de Control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5</xdr:col>
      <xdr:colOff>361950</xdr:colOff>
      <xdr:row>26</xdr:row>
      <xdr:rowOff>134592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6F72D8B4-4B2F-47C2-BFD1-39B83C12F010}"/>
            </a:ext>
          </a:extLst>
        </xdr:cNvPr>
        <xdr:cNvGrpSpPr/>
      </xdr:nvGrpSpPr>
      <xdr:grpSpPr>
        <a:xfrm>
          <a:off x="0" y="4090939"/>
          <a:ext cx="10711976" cy="1483239"/>
          <a:chOff x="374418" y="11484350"/>
          <a:chExt cx="8745318" cy="1099745"/>
        </a:xfrm>
      </xdr:grpSpPr>
      <xdr:sp macro="" textlink="">
        <xdr:nvSpPr>
          <xdr:cNvPr id="18" name="Text Box 6">
            <a:extLst>
              <a:ext uri="{FF2B5EF4-FFF2-40B4-BE49-F238E27FC236}">
                <a16:creationId xmlns:a16="http://schemas.microsoft.com/office/drawing/2014/main" id="{C19673FA-9BEC-47AD-82BE-A1E242EB30A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609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1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Funciones</a:t>
            </a:r>
          </a:p>
          <a:p>
            <a:pPr algn="ctr"/>
            <a:r>
              <a:rPr lang="es-MX" sz="11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 De Presidenta Municipal</a:t>
            </a:r>
          </a:p>
        </xdr:txBody>
      </xdr:sp>
      <xdr:sp macro="" textlink="">
        <xdr:nvSpPr>
          <xdr:cNvPr id="19" name="Text Box 9">
            <a:extLst>
              <a:ext uri="{FF2B5EF4-FFF2-40B4-BE49-F238E27FC236}">
                <a16:creationId xmlns:a16="http://schemas.microsoft.com/office/drawing/2014/main" id="{91BE5033-C5DB-4562-B3CF-D6651099E271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10519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  <a:endParaRPr lang="es-MX" sz="1100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0" name="Text Box 8">
            <a:extLst>
              <a:ext uri="{FF2B5EF4-FFF2-40B4-BE49-F238E27FC236}">
                <a16:creationId xmlns:a16="http://schemas.microsoft.com/office/drawing/2014/main" id="{B87B8032-2A4A-4006-85C7-5CFE9B21DFE2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1090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Carmen</a:t>
            </a:r>
            <a:r>
              <a:rPr lang="es-MX" sz="11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Karina Salazar Bermúdez</a:t>
            </a:r>
            <a:endParaRPr lang="es-MX" sz="11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 la Secretaría de Finanzas Municipal</a:t>
            </a:r>
          </a:p>
        </xdr:txBody>
      </xdr:sp>
      <xdr:sp macro="" textlink="">
        <xdr:nvSpPr>
          <xdr:cNvPr id="21" name="Text Box 8">
            <a:extLst>
              <a:ext uri="{FF2B5EF4-FFF2-40B4-BE49-F238E27FC236}">
                <a16:creationId xmlns:a16="http://schemas.microsoft.com/office/drawing/2014/main" id="{5E8E8930-CF18-42A9-8B22-CA8B03308A31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Jesus Rodriguez Luis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Titular del Organo Interno de Control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47</xdr:row>
      <xdr:rowOff>38100</xdr:rowOff>
    </xdr:from>
    <xdr:to>
      <xdr:col>4</xdr:col>
      <xdr:colOff>2181225</xdr:colOff>
      <xdr:row>55</xdr:row>
      <xdr:rowOff>58392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660A5887-45FE-4E90-A18F-9204417A4E66}"/>
            </a:ext>
          </a:extLst>
        </xdr:cNvPr>
        <xdr:cNvGrpSpPr/>
      </xdr:nvGrpSpPr>
      <xdr:grpSpPr>
        <a:xfrm>
          <a:off x="432016" y="9984506"/>
          <a:ext cx="10662966" cy="1493729"/>
          <a:chOff x="374418" y="11484350"/>
          <a:chExt cx="8745318" cy="1099745"/>
        </a:xfrm>
      </xdr:grpSpPr>
      <xdr:sp macro="" textlink="">
        <xdr:nvSpPr>
          <xdr:cNvPr id="18" name="Text Box 6">
            <a:extLst>
              <a:ext uri="{FF2B5EF4-FFF2-40B4-BE49-F238E27FC236}">
                <a16:creationId xmlns:a16="http://schemas.microsoft.com/office/drawing/2014/main" id="{9BBC9B5F-A60F-41A7-A4FD-C591F0771FB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609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1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Funciones</a:t>
            </a:r>
          </a:p>
          <a:p>
            <a:pPr algn="ctr"/>
            <a:r>
              <a:rPr lang="es-MX" sz="11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 De Presidenta Municipal</a:t>
            </a:r>
          </a:p>
        </xdr:txBody>
      </xdr:sp>
      <xdr:sp macro="" textlink="">
        <xdr:nvSpPr>
          <xdr:cNvPr id="19" name="Text Box 9">
            <a:extLst>
              <a:ext uri="{FF2B5EF4-FFF2-40B4-BE49-F238E27FC236}">
                <a16:creationId xmlns:a16="http://schemas.microsoft.com/office/drawing/2014/main" id="{7A09E34E-7C53-487F-8BB6-D020E1725053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10519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  <a:endParaRPr lang="es-MX" sz="1100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0" name="Text Box 8">
            <a:extLst>
              <a:ext uri="{FF2B5EF4-FFF2-40B4-BE49-F238E27FC236}">
                <a16:creationId xmlns:a16="http://schemas.microsoft.com/office/drawing/2014/main" id="{DE10EB2C-498F-4571-9464-1250DF6356D5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1090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Carmen</a:t>
            </a:r>
            <a:r>
              <a:rPr lang="es-MX" sz="11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Karina Salazar Bermúdez</a:t>
            </a:r>
            <a:endParaRPr lang="es-MX" sz="11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 la Secretaría de Finanzas Municipal</a:t>
            </a:r>
          </a:p>
        </xdr:txBody>
      </xdr:sp>
      <xdr:sp macro="" textlink="">
        <xdr:nvSpPr>
          <xdr:cNvPr id="21" name="Text Box 8">
            <a:extLst>
              <a:ext uri="{FF2B5EF4-FFF2-40B4-BE49-F238E27FC236}">
                <a16:creationId xmlns:a16="http://schemas.microsoft.com/office/drawing/2014/main" id="{E532C9B6-0E8F-4AB0-A12B-5AE6980EA682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Jesus Rodriguez Luis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Titular del Organo Interno de Control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13</xdr:row>
      <xdr:rowOff>76200</xdr:rowOff>
    </xdr:from>
    <xdr:to>
      <xdr:col>7</xdr:col>
      <xdr:colOff>66676</xdr:colOff>
      <xdr:row>20</xdr:row>
      <xdr:rowOff>163167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9E2BD5BC-BDE0-4AD9-9D6B-3709C854B23C}"/>
            </a:ext>
          </a:extLst>
        </xdr:cNvPr>
        <xdr:cNvGrpSpPr/>
      </xdr:nvGrpSpPr>
      <xdr:grpSpPr>
        <a:xfrm>
          <a:off x="1" y="3028710"/>
          <a:ext cx="10185854" cy="1496066"/>
          <a:chOff x="374418" y="11484350"/>
          <a:chExt cx="8745318" cy="1099745"/>
        </a:xfrm>
      </xdr:grpSpPr>
      <xdr:sp macro="" textlink="">
        <xdr:nvSpPr>
          <xdr:cNvPr id="18" name="Text Box 6">
            <a:extLst>
              <a:ext uri="{FF2B5EF4-FFF2-40B4-BE49-F238E27FC236}">
                <a16:creationId xmlns:a16="http://schemas.microsoft.com/office/drawing/2014/main" id="{4E4CE602-38EF-422E-8A7E-1B1032172F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609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1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Funciones</a:t>
            </a:r>
          </a:p>
          <a:p>
            <a:pPr algn="ctr"/>
            <a:r>
              <a:rPr lang="es-MX" sz="11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 De Presidenta Municipal</a:t>
            </a:r>
          </a:p>
        </xdr:txBody>
      </xdr:sp>
      <xdr:sp macro="" textlink="">
        <xdr:nvSpPr>
          <xdr:cNvPr id="19" name="Text Box 9">
            <a:extLst>
              <a:ext uri="{FF2B5EF4-FFF2-40B4-BE49-F238E27FC236}">
                <a16:creationId xmlns:a16="http://schemas.microsoft.com/office/drawing/2014/main" id="{DF786D25-BF46-456E-BAD2-AAF6D48FCD97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10519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  <a:endParaRPr lang="es-MX" sz="1100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0" name="Text Box 8">
            <a:extLst>
              <a:ext uri="{FF2B5EF4-FFF2-40B4-BE49-F238E27FC236}">
                <a16:creationId xmlns:a16="http://schemas.microsoft.com/office/drawing/2014/main" id="{E256AE93-24A4-4DB1-ADDC-6E11EA73EDD4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1090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Carmen</a:t>
            </a:r>
            <a:r>
              <a:rPr lang="es-MX" sz="11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Karina Salazar Bermúdez</a:t>
            </a:r>
            <a:endParaRPr lang="es-MX" sz="11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 la Secretaría de Finanzas Municipal</a:t>
            </a:r>
          </a:p>
        </xdr:txBody>
      </xdr:sp>
      <xdr:sp macro="" textlink="">
        <xdr:nvSpPr>
          <xdr:cNvPr id="21" name="Text Box 8">
            <a:extLst>
              <a:ext uri="{FF2B5EF4-FFF2-40B4-BE49-F238E27FC236}">
                <a16:creationId xmlns:a16="http://schemas.microsoft.com/office/drawing/2014/main" id="{2375BF1C-4AAF-4F93-BBE9-EF18E666DD33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Jesus Rodriguez Luis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Titular del Organo Interno de Control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0</xdr:rowOff>
    </xdr:from>
    <xdr:to>
      <xdr:col>7</xdr:col>
      <xdr:colOff>142875</xdr:colOff>
      <xdr:row>46</xdr:row>
      <xdr:rowOff>20292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E2F87E4F-09A9-4748-9C80-BC4B4D4EFC9D}"/>
            </a:ext>
          </a:extLst>
        </xdr:cNvPr>
        <xdr:cNvGrpSpPr/>
      </xdr:nvGrpSpPr>
      <xdr:grpSpPr>
        <a:xfrm>
          <a:off x="0" y="10152303"/>
          <a:ext cx="10726841" cy="1498637"/>
          <a:chOff x="374418" y="11484350"/>
          <a:chExt cx="8745318" cy="1099745"/>
        </a:xfrm>
      </xdr:grpSpPr>
      <xdr:sp macro="" textlink="">
        <xdr:nvSpPr>
          <xdr:cNvPr id="8" name="Text Box 6">
            <a:extLst>
              <a:ext uri="{FF2B5EF4-FFF2-40B4-BE49-F238E27FC236}">
                <a16:creationId xmlns:a16="http://schemas.microsoft.com/office/drawing/2014/main" id="{451DC722-3F20-4130-B6E8-3AD02E81047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609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1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Funciones</a:t>
            </a:r>
          </a:p>
          <a:p>
            <a:pPr algn="ctr"/>
            <a:r>
              <a:rPr lang="es-MX" sz="11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 De Presidenta Municipal</a:t>
            </a:r>
          </a:p>
        </xdr:txBody>
      </xdr:sp>
      <xdr:sp macro="" textlink="">
        <xdr:nvSpPr>
          <xdr:cNvPr id="14" name="Text Box 9">
            <a:extLst>
              <a:ext uri="{FF2B5EF4-FFF2-40B4-BE49-F238E27FC236}">
                <a16:creationId xmlns:a16="http://schemas.microsoft.com/office/drawing/2014/main" id="{BD8E6208-7147-45B5-890F-58D0B0463FC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10519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  <a:endParaRPr lang="es-MX" sz="1100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5" name="Text Box 8">
            <a:extLst>
              <a:ext uri="{FF2B5EF4-FFF2-40B4-BE49-F238E27FC236}">
                <a16:creationId xmlns:a16="http://schemas.microsoft.com/office/drawing/2014/main" id="{88A07217-E530-411E-B1E9-BCFC083122D6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1090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Carmen</a:t>
            </a:r>
            <a:r>
              <a:rPr lang="es-MX" sz="11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Karina Salazar Bermúdez</a:t>
            </a:r>
            <a:endParaRPr lang="es-MX" sz="11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 la Secretaría de Finanzas Municipal</a:t>
            </a:r>
          </a:p>
        </xdr:txBody>
      </xdr:sp>
      <xdr:sp macro="" textlink="">
        <xdr:nvSpPr>
          <xdr:cNvPr id="16" name="Text Box 8">
            <a:extLst>
              <a:ext uri="{FF2B5EF4-FFF2-40B4-BE49-F238E27FC236}">
                <a16:creationId xmlns:a16="http://schemas.microsoft.com/office/drawing/2014/main" id="{1DA648B9-A0BE-4219-A418-994189258EED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Jesus Rodriguez Luis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Titular del Organo Interno de Control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67</xdr:row>
      <xdr:rowOff>0</xdr:rowOff>
    </xdr:from>
    <xdr:to>
      <xdr:col>4</xdr:col>
      <xdr:colOff>79376</xdr:colOff>
      <xdr:row>77</xdr:row>
      <xdr:rowOff>31750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9F946304-CC91-4E2F-818C-A638A491DB09}"/>
            </a:ext>
          </a:extLst>
        </xdr:cNvPr>
        <xdr:cNvGrpSpPr/>
      </xdr:nvGrpSpPr>
      <xdr:grpSpPr>
        <a:xfrm>
          <a:off x="1" y="13055958"/>
          <a:ext cx="9796353" cy="1875198"/>
          <a:chOff x="374418" y="11484350"/>
          <a:chExt cx="8745318" cy="1099745"/>
        </a:xfrm>
      </xdr:grpSpPr>
      <xdr:sp macro="" textlink="">
        <xdr:nvSpPr>
          <xdr:cNvPr id="13" name="Text Box 6">
            <a:extLst>
              <a:ext uri="{FF2B5EF4-FFF2-40B4-BE49-F238E27FC236}">
                <a16:creationId xmlns:a16="http://schemas.microsoft.com/office/drawing/2014/main" id="{DAC7F3DB-A796-4536-AF69-F972D1476EF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609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1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Funciones</a:t>
            </a:r>
          </a:p>
          <a:p>
            <a:pPr algn="ctr"/>
            <a:r>
              <a:rPr lang="es-MX" sz="11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 De Presidenta Municipal</a:t>
            </a:r>
          </a:p>
        </xdr:txBody>
      </xdr:sp>
      <xdr:sp macro="" textlink="">
        <xdr:nvSpPr>
          <xdr:cNvPr id="14" name="Text Box 9">
            <a:extLst>
              <a:ext uri="{FF2B5EF4-FFF2-40B4-BE49-F238E27FC236}">
                <a16:creationId xmlns:a16="http://schemas.microsoft.com/office/drawing/2014/main" id="{C6789418-6C79-426F-A1A6-0BE97CE2C738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10519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  <a:endParaRPr lang="es-MX" sz="1100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5" name="Text Box 8">
            <a:extLst>
              <a:ext uri="{FF2B5EF4-FFF2-40B4-BE49-F238E27FC236}">
                <a16:creationId xmlns:a16="http://schemas.microsoft.com/office/drawing/2014/main" id="{7681064A-580A-4194-A37F-2B611BA7EF78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1090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Carmen</a:t>
            </a:r>
            <a:r>
              <a:rPr lang="es-MX" sz="11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Karina Salazar Bermúdez</a:t>
            </a:r>
            <a:endParaRPr lang="es-MX" sz="11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 la Secretaría de Finanzas Municipal</a:t>
            </a:r>
          </a:p>
        </xdr:txBody>
      </xdr:sp>
      <xdr:sp macro="" textlink="">
        <xdr:nvSpPr>
          <xdr:cNvPr id="16" name="Text Box 8">
            <a:extLst>
              <a:ext uri="{FF2B5EF4-FFF2-40B4-BE49-F238E27FC236}">
                <a16:creationId xmlns:a16="http://schemas.microsoft.com/office/drawing/2014/main" id="{C3BBA267-D056-4128-A909-15A52CD4ECFF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Jesus Rodriguez Luis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Titular del Organo Interno de Control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0</xdr:rowOff>
    </xdr:from>
    <xdr:to>
      <xdr:col>5</xdr:col>
      <xdr:colOff>68792</xdr:colOff>
      <xdr:row>43</xdr:row>
      <xdr:rowOff>28759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5AE7B079-94F3-40CD-99D1-B0FF0EAF70F3}"/>
            </a:ext>
          </a:extLst>
        </xdr:cNvPr>
        <xdr:cNvGrpSpPr/>
      </xdr:nvGrpSpPr>
      <xdr:grpSpPr>
        <a:xfrm>
          <a:off x="0" y="7639170"/>
          <a:ext cx="10391735" cy="1485665"/>
          <a:chOff x="374418" y="11484350"/>
          <a:chExt cx="8745318" cy="1099745"/>
        </a:xfrm>
      </xdr:grpSpPr>
      <xdr:sp macro="" textlink="">
        <xdr:nvSpPr>
          <xdr:cNvPr id="8" name="Text Box 6">
            <a:extLst>
              <a:ext uri="{FF2B5EF4-FFF2-40B4-BE49-F238E27FC236}">
                <a16:creationId xmlns:a16="http://schemas.microsoft.com/office/drawing/2014/main" id="{1ADBAD5D-9027-4E62-B7D3-9BD04596CE33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609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1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Funciones</a:t>
            </a:r>
          </a:p>
          <a:p>
            <a:pPr algn="ctr"/>
            <a:r>
              <a:rPr lang="es-MX" sz="11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 De Presidenta Municipal</a:t>
            </a:r>
          </a:p>
        </xdr:txBody>
      </xdr:sp>
      <xdr:sp macro="" textlink="">
        <xdr:nvSpPr>
          <xdr:cNvPr id="9" name="Text Box 9">
            <a:extLst>
              <a:ext uri="{FF2B5EF4-FFF2-40B4-BE49-F238E27FC236}">
                <a16:creationId xmlns:a16="http://schemas.microsoft.com/office/drawing/2014/main" id="{E02E6C13-3C0D-48BC-A359-0940D7104D3F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10519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  <a:endParaRPr lang="es-MX" sz="1100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0" name="Text Box 8">
            <a:extLst>
              <a:ext uri="{FF2B5EF4-FFF2-40B4-BE49-F238E27FC236}">
                <a16:creationId xmlns:a16="http://schemas.microsoft.com/office/drawing/2014/main" id="{5BBC7F3D-8CE1-4AC1-9A02-5AB77099203A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1090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Carmen</a:t>
            </a:r>
            <a:r>
              <a:rPr lang="es-MX" sz="11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Karina Salazar Bermúdez</a:t>
            </a:r>
            <a:endParaRPr lang="es-MX" sz="11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 la Secretaría de Finanzas Municipal</a:t>
            </a:r>
          </a:p>
        </xdr:txBody>
      </xdr:sp>
      <xdr:sp macro="" textlink="">
        <xdr:nvSpPr>
          <xdr:cNvPr id="11" name="Text Box 8">
            <a:extLst>
              <a:ext uri="{FF2B5EF4-FFF2-40B4-BE49-F238E27FC236}">
                <a16:creationId xmlns:a16="http://schemas.microsoft.com/office/drawing/2014/main" id="{644AA528-3165-4970-B16E-0C48D7C988C9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Jesus Rodriguez Luis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Titular del Organo Interno de Control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6</xdr:col>
      <xdr:colOff>771525</xdr:colOff>
      <xdr:row>35</xdr:row>
      <xdr:rowOff>0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B973FACD-F76B-4B4B-A112-8D93188A3DA7}"/>
            </a:ext>
          </a:extLst>
        </xdr:cNvPr>
        <xdr:cNvGrpSpPr/>
      </xdr:nvGrpSpPr>
      <xdr:grpSpPr>
        <a:xfrm>
          <a:off x="0" y="6003985"/>
          <a:ext cx="10372725" cy="1449238"/>
          <a:chOff x="374418" y="11484350"/>
          <a:chExt cx="8745318" cy="1099745"/>
        </a:xfrm>
      </xdr:grpSpPr>
      <xdr:sp macro="" textlink="">
        <xdr:nvSpPr>
          <xdr:cNvPr id="13" name="Text Box 6">
            <a:extLst>
              <a:ext uri="{FF2B5EF4-FFF2-40B4-BE49-F238E27FC236}">
                <a16:creationId xmlns:a16="http://schemas.microsoft.com/office/drawing/2014/main" id="{7AF14C2E-353B-4862-97B7-D9489D67285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609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1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Funciones</a:t>
            </a:r>
          </a:p>
          <a:p>
            <a:pPr algn="ctr"/>
            <a:r>
              <a:rPr lang="es-MX" sz="11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 De Presidenta Municipal</a:t>
            </a:r>
          </a:p>
        </xdr:txBody>
      </xdr:sp>
      <xdr:sp macro="" textlink="">
        <xdr:nvSpPr>
          <xdr:cNvPr id="14" name="Text Box 9">
            <a:extLst>
              <a:ext uri="{FF2B5EF4-FFF2-40B4-BE49-F238E27FC236}">
                <a16:creationId xmlns:a16="http://schemas.microsoft.com/office/drawing/2014/main" id="{629639ED-313B-4B08-9496-A197802246B5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10519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  <a:endParaRPr lang="es-MX" sz="1100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5" name="Text Box 8">
            <a:extLst>
              <a:ext uri="{FF2B5EF4-FFF2-40B4-BE49-F238E27FC236}">
                <a16:creationId xmlns:a16="http://schemas.microsoft.com/office/drawing/2014/main" id="{8CD3B718-16C5-4513-83D7-8EFC49E050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1090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Carmen</a:t>
            </a:r>
            <a:r>
              <a:rPr lang="es-MX" sz="11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Karina Salazar Bermúdez</a:t>
            </a:r>
            <a:endParaRPr lang="es-MX" sz="11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 la Secretaría de Finanzas Municipal</a:t>
            </a:r>
          </a:p>
        </xdr:txBody>
      </xdr:sp>
      <xdr:sp macro="" textlink="">
        <xdr:nvSpPr>
          <xdr:cNvPr id="16" name="Text Box 8">
            <a:extLst>
              <a:ext uri="{FF2B5EF4-FFF2-40B4-BE49-F238E27FC236}">
                <a16:creationId xmlns:a16="http://schemas.microsoft.com/office/drawing/2014/main" id="{06DA0CB9-F7F1-407F-B76C-2B4BCCA367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Jesus Rodriguez Luis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Titular del Organo Interno de Control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7</xdr:col>
      <xdr:colOff>142875</xdr:colOff>
      <xdr:row>27</xdr:row>
      <xdr:rowOff>20292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77E32C8E-F774-4474-A444-0F2B18754C98}"/>
            </a:ext>
          </a:extLst>
        </xdr:cNvPr>
        <xdr:cNvGrpSpPr/>
      </xdr:nvGrpSpPr>
      <xdr:grpSpPr>
        <a:xfrm>
          <a:off x="0" y="3512553"/>
          <a:ext cx="10728461" cy="1491345"/>
          <a:chOff x="374418" y="11484350"/>
          <a:chExt cx="8745318" cy="1099745"/>
        </a:xfrm>
      </xdr:grpSpPr>
      <xdr:sp macro="" textlink="">
        <xdr:nvSpPr>
          <xdr:cNvPr id="13" name="Text Box 6">
            <a:extLst>
              <a:ext uri="{FF2B5EF4-FFF2-40B4-BE49-F238E27FC236}">
                <a16:creationId xmlns:a16="http://schemas.microsoft.com/office/drawing/2014/main" id="{B5EFB4D5-63C2-466C-9EEA-50730F875D4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609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1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Funciones</a:t>
            </a:r>
          </a:p>
          <a:p>
            <a:pPr algn="ctr"/>
            <a:r>
              <a:rPr lang="es-MX" sz="11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 De Presidenta Municipal</a:t>
            </a:r>
          </a:p>
        </xdr:txBody>
      </xdr:sp>
      <xdr:sp macro="" textlink="">
        <xdr:nvSpPr>
          <xdr:cNvPr id="14" name="Text Box 9">
            <a:extLst>
              <a:ext uri="{FF2B5EF4-FFF2-40B4-BE49-F238E27FC236}">
                <a16:creationId xmlns:a16="http://schemas.microsoft.com/office/drawing/2014/main" id="{EE8DE501-542D-4AB9-9C17-AB9AF2B5F189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10519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  <a:endParaRPr lang="es-MX" sz="1100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5" name="Text Box 8">
            <a:extLst>
              <a:ext uri="{FF2B5EF4-FFF2-40B4-BE49-F238E27FC236}">
                <a16:creationId xmlns:a16="http://schemas.microsoft.com/office/drawing/2014/main" id="{FDE5ABC3-8842-44DE-92F8-02C068691E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1090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Carmen</a:t>
            </a:r>
            <a:r>
              <a:rPr lang="es-MX" sz="11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Karina Salazar Bermúdez</a:t>
            </a:r>
            <a:endParaRPr lang="es-MX" sz="11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 la Secretaría de Finanzas Municipal</a:t>
            </a:r>
          </a:p>
        </xdr:txBody>
      </xdr:sp>
      <xdr:sp macro="" textlink="">
        <xdr:nvSpPr>
          <xdr:cNvPr id="16" name="Text Box 8">
            <a:extLst>
              <a:ext uri="{FF2B5EF4-FFF2-40B4-BE49-F238E27FC236}">
                <a16:creationId xmlns:a16="http://schemas.microsoft.com/office/drawing/2014/main" id="{67EF13F0-E00F-4EE7-8AEE-E6012F177DC2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Jesus Rodriguez Luis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Titular del Organo Interno de Control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18</xdr:row>
      <xdr:rowOff>152400</xdr:rowOff>
    </xdr:from>
    <xdr:to>
      <xdr:col>5</xdr:col>
      <xdr:colOff>57150</xdr:colOff>
      <xdr:row>26</xdr:row>
      <xdr:rowOff>172692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86E1BB82-93E5-4238-B69B-27EB08D53DBF}"/>
            </a:ext>
          </a:extLst>
        </xdr:cNvPr>
        <xdr:cNvGrpSpPr/>
      </xdr:nvGrpSpPr>
      <xdr:grpSpPr>
        <a:xfrm>
          <a:off x="215876" y="3580263"/>
          <a:ext cx="10731698" cy="1491345"/>
          <a:chOff x="374418" y="11484350"/>
          <a:chExt cx="8745318" cy="1099745"/>
        </a:xfrm>
      </xdr:grpSpPr>
      <xdr:sp macro="" textlink="">
        <xdr:nvSpPr>
          <xdr:cNvPr id="13" name="Text Box 6">
            <a:extLst>
              <a:ext uri="{FF2B5EF4-FFF2-40B4-BE49-F238E27FC236}">
                <a16:creationId xmlns:a16="http://schemas.microsoft.com/office/drawing/2014/main" id="{73F49ED4-AEC9-48F1-B613-9FD10A164EC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609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1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Funciones</a:t>
            </a:r>
          </a:p>
          <a:p>
            <a:pPr algn="ctr"/>
            <a:r>
              <a:rPr lang="es-MX" sz="11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 De Presidenta Municipal</a:t>
            </a:r>
          </a:p>
        </xdr:txBody>
      </xdr:sp>
      <xdr:sp macro="" textlink="">
        <xdr:nvSpPr>
          <xdr:cNvPr id="14" name="Text Box 9">
            <a:extLst>
              <a:ext uri="{FF2B5EF4-FFF2-40B4-BE49-F238E27FC236}">
                <a16:creationId xmlns:a16="http://schemas.microsoft.com/office/drawing/2014/main" id="{E3BB13A9-09CA-4CA7-BD60-01848EB12265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10519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  <a:endParaRPr lang="es-MX" sz="1100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5" name="Text Box 8">
            <a:extLst>
              <a:ext uri="{FF2B5EF4-FFF2-40B4-BE49-F238E27FC236}">
                <a16:creationId xmlns:a16="http://schemas.microsoft.com/office/drawing/2014/main" id="{702249FE-2403-4218-9B9B-DC322F8C14BD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1090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Carmen</a:t>
            </a:r>
            <a:r>
              <a:rPr lang="es-MX" sz="11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Karina Salazar Bermúdez</a:t>
            </a:r>
            <a:endParaRPr lang="es-MX" sz="11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 la Secretaría de Finanzas Municipal</a:t>
            </a:r>
          </a:p>
        </xdr:txBody>
      </xdr:sp>
      <xdr:sp macro="" textlink="">
        <xdr:nvSpPr>
          <xdr:cNvPr id="16" name="Text Box 8">
            <a:extLst>
              <a:ext uri="{FF2B5EF4-FFF2-40B4-BE49-F238E27FC236}">
                <a16:creationId xmlns:a16="http://schemas.microsoft.com/office/drawing/2014/main" id="{A179BA9F-E7C6-47C3-A465-704603440B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Jesus Rodriguez Luis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Titular del Organo Interno de Control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0</xdr:rowOff>
    </xdr:from>
    <xdr:to>
      <xdr:col>6</xdr:col>
      <xdr:colOff>285750</xdr:colOff>
      <xdr:row>52</xdr:row>
      <xdr:rowOff>20292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93843480-085E-44AF-B8EB-9756E95D84D2}"/>
            </a:ext>
          </a:extLst>
        </xdr:cNvPr>
        <xdr:cNvGrpSpPr/>
      </xdr:nvGrpSpPr>
      <xdr:grpSpPr>
        <a:xfrm>
          <a:off x="0" y="8650574"/>
          <a:ext cx="10714694" cy="1303311"/>
          <a:chOff x="374418" y="11484350"/>
          <a:chExt cx="8745318" cy="1099745"/>
        </a:xfrm>
      </xdr:grpSpPr>
      <xdr:sp macro="" textlink="">
        <xdr:nvSpPr>
          <xdr:cNvPr id="13" name="Text Box 6">
            <a:extLst>
              <a:ext uri="{FF2B5EF4-FFF2-40B4-BE49-F238E27FC236}">
                <a16:creationId xmlns:a16="http://schemas.microsoft.com/office/drawing/2014/main" id="{2B6818F1-F9F8-445C-96EA-FAC744FB665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609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1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Funciones</a:t>
            </a:r>
          </a:p>
          <a:p>
            <a:pPr algn="ctr"/>
            <a:r>
              <a:rPr lang="es-MX" sz="11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 De Presidenta Municipal</a:t>
            </a:r>
          </a:p>
        </xdr:txBody>
      </xdr:sp>
      <xdr:sp macro="" textlink="">
        <xdr:nvSpPr>
          <xdr:cNvPr id="14" name="Text Box 9">
            <a:extLst>
              <a:ext uri="{FF2B5EF4-FFF2-40B4-BE49-F238E27FC236}">
                <a16:creationId xmlns:a16="http://schemas.microsoft.com/office/drawing/2014/main" id="{46DD264F-5534-442A-BD81-DD904F1E3CD4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10519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  <a:endParaRPr lang="es-MX" sz="1100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5" name="Text Box 8">
            <a:extLst>
              <a:ext uri="{FF2B5EF4-FFF2-40B4-BE49-F238E27FC236}">
                <a16:creationId xmlns:a16="http://schemas.microsoft.com/office/drawing/2014/main" id="{02A0FAB5-88A8-4BD1-9AC4-3804084C432A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1090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Carmen</a:t>
            </a:r>
            <a:r>
              <a:rPr lang="es-MX" sz="11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Karina Salazar Bermúdez</a:t>
            </a:r>
            <a:endParaRPr lang="es-MX" sz="11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 la Secretaría de Finanzas Municipal</a:t>
            </a:r>
          </a:p>
        </xdr:txBody>
      </xdr:sp>
      <xdr:sp macro="" textlink="">
        <xdr:nvSpPr>
          <xdr:cNvPr id="16" name="Text Box 8">
            <a:extLst>
              <a:ext uri="{FF2B5EF4-FFF2-40B4-BE49-F238E27FC236}">
                <a16:creationId xmlns:a16="http://schemas.microsoft.com/office/drawing/2014/main" id="{CA8C0B2C-F54C-4C80-AEEB-282F2FED6BE7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Jesus Rodriguez Luis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Titular del Organo Interno de Control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28</xdr:row>
      <xdr:rowOff>171450</xdr:rowOff>
    </xdr:from>
    <xdr:to>
      <xdr:col>4</xdr:col>
      <xdr:colOff>0</xdr:colOff>
      <xdr:row>36</xdr:row>
      <xdr:rowOff>0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A25274EB-F792-4F09-8944-7F8C5392D431}"/>
            </a:ext>
          </a:extLst>
        </xdr:cNvPr>
        <xdr:cNvGrpSpPr/>
      </xdr:nvGrpSpPr>
      <xdr:grpSpPr>
        <a:xfrm>
          <a:off x="373021" y="6266840"/>
          <a:ext cx="10741150" cy="1326423"/>
          <a:chOff x="374418" y="11484350"/>
          <a:chExt cx="8745318" cy="1099745"/>
        </a:xfrm>
      </xdr:grpSpPr>
      <xdr:sp macro="" textlink="">
        <xdr:nvSpPr>
          <xdr:cNvPr id="18" name="Text Box 6">
            <a:extLst>
              <a:ext uri="{FF2B5EF4-FFF2-40B4-BE49-F238E27FC236}">
                <a16:creationId xmlns:a16="http://schemas.microsoft.com/office/drawing/2014/main" id="{DCC0EBBF-309C-45E5-B1B3-CC0087A893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609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1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Funciones</a:t>
            </a:r>
          </a:p>
          <a:p>
            <a:pPr algn="ctr"/>
            <a:r>
              <a:rPr lang="es-MX" sz="11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 De Presidenta Municipal</a:t>
            </a:r>
          </a:p>
        </xdr:txBody>
      </xdr:sp>
      <xdr:sp macro="" textlink="">
        <xdr:nvSpPr>
          <xdr:cNvPr id="19" name="Text Box 9">
            <a:extLst>
              <a:ext uri="{FF2B5EF4-FFF2-40B4-BE49-F238E27FC236}">
                <a16:creationId xmlns:a16="http://schemas.microsoft.com/office/drawing/2014/main" id="{630AF117-216C-4DCE-B141-A792B50527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10519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  <a:endParaRPr lang="es-MX" sz="1100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0" name="Text Box 8">
            <a:extLst>
              <a:ext uri="{FF2B5EF4-FFF2-40B4-BE49-F238E27FC236}">
                <a16:creationId xmlns:a16="http://schemas.microsoft.com/office/drawing/2014/main" id="{6FD3FCF0-5F56-46EE-8FBC-B937722C58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1090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Carmen</a:t>
            </a:r>
            <a:r>
              <a:rPr lang="es-MX" sz="11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Karina Salazar Bermúdez</a:t>
            </a:r>
            <a:endParaRPr lang="es-MX" sz="11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 la Secretaría de Finanzas Municipal</a:t>
            </a:r>
          </a:p>
        </xdr:txBody>
      </xdr:sp>
      <xdr:sp macro="" textlink="">
        <xdr:nvSpPr>
          <xdr:cNvPr id="21" name="Text Box 8">
            <a:extLst>
              <a:ext uri="{FF2B5EF4-FFF2-40B4-BE49-F238E27FC236}">
                <a16:creationId xmlns:a16="http://schemas.microsoft.com/office/drawing/2014/main" id="{D7B2097E-ECAA-4ED9-BEDB-BF4E0B374CE9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Jesus Rodriguez Luis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Titular del Organo Interno de Control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0</xdr:rowOff>
    </xdr:from>
    <xdr:to>
      <xdr:col>4</xdr:col>
      <xdr:colOff>57150</xdr:colOff>
      <xdr:row>26</xdr:row>
      <xdr:rowOff>20292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6291778C-E557-4BE5-9053-93BE16826776}"/>
            </a:ext>
          </a:extLst>
        </xdr:cNvPr>
        <xdr:cNvGrpSpPr/>
      </xdr:nvGrpSpPr>
      <xdr:grpSpPr>
        <a:xfrm>
          <a:off x="0" y="3898566"/>
          <a:ext cx="10716969" cy="1491345"/>
          <a:chOff x="374418" y="11484350"/>
          <a:chExt cx="8745318" cy="1099745"/>
        </a:xfrm>
      </xdr:grpSpPr>
      <xdr:sp macro="" textlink="">
        <xdr:nvSpPr>
          <xdr:cNvPr id="18" name="Text Box 6">
            <a:extLst>
              <a:ext uri="{FF2B5EF4-FFF2-40B4-BE49-F238E27FC236}">
                <a16:creationId xmlns:a16="http://schemas.microsoft.com/office/drawing/2014/main" id="{FB116D6C-9427-4AA4-81D0-8636D28AA4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609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1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Funciones</a:t>
            </a:r>
          </a:p>
          <a:p>
            <a:pPr algn="ctr"/>
            <a:r>
              <a:rPr lang="es-MX" sz="11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 De Presidenta Municipal</a:t>
            </a:r>
          </a:p>
        </xdr:txBody>
      </xdr:sp>
      <xdr:sp macro="" textlink="">
        <xdr:nvSpPr>
          <xdr:cNvPr id="19" name="Text Box 9">
            <a:extLst>
              <a:ext uri="{FF2B5EF4-FFF2-40B4-BE49-F238E27FC236}">
                <a16:creationId xmlns:a16="http://schemas.microsoft.com/office/drawing/2014/main" id="{1F7F9D6A-379E-45B2-BB60-72F1E255E124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10519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  <a:endParaRPr lang="es-MX" sz="1100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0" name="Text Box 8">
            <a:extLst>
              <a:ext uri="{FF2B5EF4-FFF2-40B4-BE49-F238E27FC236}">
                <a16:creationId xmlns:a16="http://schemas.microsoft.com/office/drawing/2014/main" id="{D7400731-22FC-418C-9009-6614710533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1090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Carmen</a:t>
            </a:r>
            <a:r>
              <a:rPr lang="es-MX" sz="11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Karina Salazar Bermúdez</a:t>
            </a:r>
            <a:endParaRPr lang="es-MX" sz="11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 la Secretaría de Finanzas Municipal</a:t>
            </a:r>
          </a:p>
        </xdr:txBody>
      </xdr:sp>
      <xdr:sp macro="" textlink="">
        <xdr:nvSpPr>
          <xdr:cNvPr id="21" name="Text Box 8">
            <a:extLst>
              <a:ext uri="{FF2B5EF4-FFF2-40B4-BE49-F238E27FC236}">
                <a16:creationId xmlns:a16="http://schemas.microsoft.com/office/drawing/2014/main" id="{B809C873-9AFB-4510-9149-5D7B72FB65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Jesus Rodriguez Luis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Titular del Organo Interno de Control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7</xdr:col>
      <xdr:colOff>9525</xdr:colOff>
      <xdr:row>28</xdr:row>
      <xdr:rowOff>20292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5251D081-62F4-4762-965B-4F502C7141AF}"/>
            </a:ext>
          </a:extLst>
        </xdr:cNvPr>
        <xdr:cNvGrpSpPr/>
      </xdr:nvGrpSpPr>
      <xdr:grpSpPr>
        <a:xfrm>
          <a:off x="0" y="3938671"/>
          <a:ext cx="10732934" cy="1491345"/>
          <a:chOff x="374418" y="11484350"/>
          <a:chExt cx="8745318" cy="1099745"/>
        </a:xfrm>
      </xdr:grpSpPr>
      <xdr:sp macro="" textlink="">
        <xdr:nvSpPr>
          <xdr:cNvPr id="18" name="Text Box 6">
            <a:extLst>
              <a:ext uri="{FF2B5EF4-FFF2-40B4-BE49-F238E27FC236}">
                <a16:creationId xmlns:a16="http://schemas.microsoft.com/office/drawing/2014/main" id="{E9DDEE2A-AACF-4906-8150-B683E69C5C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609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1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Funciones</a:t>
            </a:r>
          </a:p>
          <a:p>
            <a:pPr algn="ctr"/>
            <a:r>
              <a:rPr lang="es-MX" sz="11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 De Presidenta Municipal</a:t>
            </a:r>
          </a:p>
        </xdr:txBody>
      </xdr:sp>
      <xdr:sp macro="" textlink="">
        <xdr:nvSpPr>
          <xdr:cNvPr id="19" name="Text Box 9">
            <a:extLst>
              <a:ext uri="{FF2B5EF4-FFF2-40B4-BE49-F238E27FC236}">
                <a16:creationId xmlns:a16="http://schemas.microsoft.com/office/drawing/2014/main" id="{36C37F6C-77CC-4770-9C51-CAD4482A031E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10519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  <a:endParaRPr lang="es-MX" sz="1100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0" name="Text Box 8">
            <a:extLst>
              <a:ext uri="{FF2B5EF4-FFF2-40B4-BE49-F238E27FC236}">
                <a16:creationId xmlns:a16="http://schemas.microsoft.com/office/drawing/2014/main" id="{E9C515B3-7E5F-4DF9-89FF-39F2E1DB5C16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1090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Carmen</a:t>
            </a:r>
            <a:r>
              <a:rPr lang="es-MX" sz="11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Karina Salazar Bermúdez</a:t>
            </a:r>
            <a:endParaRPr lang="es-MX" sz="11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 la Secretaría de Finanzas Municipal</a:t>
            </a:r>
          </a:p>
        </xdr:txBody>
      </xdr:sp>
      <xdr:sp macro="" textlink="">
        <xdr:nvSpPr>
          <xdr:cNvPr id="21" name="Text Box 8">
            <a:extLst>
              <a:ext uri="{FF2B5EF4-FFF2-40B4-BE49-F238E27FC236}">
                <a16:creationId xmlns:a16="http://schemas.microsoft.com/office/drawing/2014/main" id="{C0B8E993-8F0D-47F5-B323-43EFD9353C21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Jesus Rodriguez Luis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Titular del Organo Interno de Control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6</xdr:col>
      <xdr:colOff>76200</xdr:colOff>
      <xdr:row>27</xdr:row>
      <xdr:rowOff>20292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6C108865-BD1F-4190-98A3-3BA3C7C6FBA8}"/>
            </a:ext>
          </a:extLst>
        </xdr:cNvPr>
        <xdr:cNvGrpSpPr/>
      </xdr:nvGrpSpPr>
      <xdr:grpSpPr>
        <a:xfrm>
          <a:off x="0" y="3841750"/>
          <a:ext cx="10711480" cy="1491345"/>
          <a:chOff x="374418" y="11484350"/>
          <a:chExt cx="8745318" cy="1099745"/>
        </a:xfrm>
      </xdr:grpSpPr>
      <xdr:sp macro="" textlink="">
        <xdr:nvSpPr>
          <xdr:cNvPr id="18" name="Text Box 6">
            <a:extLst>
              <a:ext uri="{FF2B5EF4-FFF2-40B4-BE49-F238E27FC236}">
                <a16:creationId xmlns:a16="http://schemas.microsoft.com/office/drawing/2014/main" id="{7E883627-A86C-4FE1-9EA8-62BE8EAFEA5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609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1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Funciones</a:t>
            </a:r>
          </a:p>
          <a:p>
            <a:pPr algn="ctr"/>
            <a:r>
              <a:rPr lang="es-MX" sz="11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 De Presidenta Municipal</a:t>
            </a:r>
          </a:p>
        </xdr:txBody>
      </xdr:sp>
      <xdr:sp macro="" textlink="">
        <xdr:nvSpPr>
          <xdr:cNvPr id="19" name="Text Box 9">
            <a:extLst>
              <a:ext uri="{FF2B5EF4-FFF2-40B4-BE49-F238E27FC236}">
                <a16:creationId xmlns:a16="http://schemas.microsoft.com/office/drawing/2014/main" id="{5E3C3875-D4BA-48AD-9869-547F46159B8A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10519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  <a:endParaRPr lang="es-MX" sz="1100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0" name="Text Box 8">
            <a:extLst>
              <a:ext uri="{FF2B5EF4-FFF2-40B4-BE49-F238E27FC236}">
                <a16:creationId xmlns:a16="http://schemas.microsoft.com/office/drawing/2014/main" id="{62912D36-7D69-4AB5-BB53-56126231F176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1090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Carmen</a:t>
            </a:r>
            <a:r>
              <a:rPr lang="es-MX" sz="11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Karina Salazar Bermúdez</a:t>
            </a:r>
            <a:endParaRPr lang="es-MX" sz="11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 la Secretaría de Finanzas Municipal</a:t>
            </a:r>
          </a:p>
        </xdr:txBody>
      </xdr:sp>
      <xdr:sp macro="" textlink="">
        <xdr:nvSpPr>
          <xdr:cNvPr id="21" name="Text Box 8">
            <a:extLst>
              <a:ext uri="{FF2B5EF4-FFF2-40B4-BE49-F238E27FC236}">
                <a16:creationId xmlns:a16="http://schemas.microsoft.com/office/drawing/2014/main" id="{66B6EE66-21B4-4CC3-9A70-B2A3C477FD26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Jesus Rodriguez Luis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Titular del Organo Interno de Control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"/>
  <sheetViews>
    <sheetView tabSelected="1" zoomScaleNormal="100" workbookViewId="0">
      <selection activeCell="A5" sqref="A5:G5"/>
    </sheetView>
  </sheetViews>
  <sheetFormatPr baseColWidth="10" defaultColWidth="11.375" defaultRowHeight="14.3" x14ac:dyDescent="0.25"/>
  <cols>
    <col min="1" max="1" width="11.375" style="6"/>
    <col min="2" max="2" width="47.125" style="6" customWidth="1"/>
    <col min="3" max="3" width="17.25" style="6" customWidth="1"/>
    <col min="4" max="4" width="16.25" style="6" customWidth="1"/>
    <col min="5" max="7" width="17.75" style="6" customWidth="1"/>
    <col min="8" max="16384" width="11.375" style="6"/>
  </cols>
  <sheetData>
    <row r="1" spans="1:7" x14ac:dyDescent="0.25">
      <c r="A1" s="3"/>
      <c r="B1" s="3"/>
      <c r="C1" s="3"/>
      <c r="D1" s="3"/>
      <c r="E1" s="4"/>
      <c r="F1" s="4"/>
      <c r="G1" s="5" t="s">
        <v>448</v>
      </c>
    </row>
    <row r="2" spans="1:7" x14ac:dyDescent="0.25">
      <c r="A2" s="290" t="s">
        <v>418</v>
      </c>
      <c r="B2" s="290"/>
      <c r="C2" s="290"/>
      <c r="D2" s="290"/>
      <c r="E2" s="290"/>
      <c r="F2" s="290"/>
      <c r="G2" s="290"/>
    </row>
    <row r="3" spans="1:7" ht="15.8" customHeight="1" x14ac:dyDescent="0.25">
      <c r="A3" s="290" t="s">
        <v>0</v>
      </c>
      <c r="B3" s="290"/>
      <c r="C3" s="290"/>
      <c r="D3" s="290"/>
      <c r="E3" s="290"/>
      <c r="F3" s="290"/>
      <c r="G3" s="290"/>
    </row>
    <row r="4" spans="1:7" x14ac:dyDescent="0.25">
      <c r="A4" s="290" t="s">
        <v>1</v>
      </c>
      <c r="B4" s="290"/>
      <c r="C4" s="290"/>
      <c r="D4" s="290"/>
      <c r="E4" s="290"/>
      <c r="F4" s="290"/>
      <c r="G4" s="290"/>
    </row>
    <row r="5" spans="1:7" x14ac:dyDescent="0.25">
      <c r="A5" s="290" t="s">
        <v>514</v>
      </c>
      <c r="B5" s="290"/>
      <c r="C5" s="290"/>
      <c r="D5" s="290"/>
      <c r="E5" s="290"/>
      <c r="F5" s="290"/>
      <c r="G5" s="290"/>
    </row>
    <row r="6" spans="1:7" x14ac:dyDescent="0.25">
      <c r="A6" s="296" t="s">
        <v>2</v>
      </c>
      <c r="B6" s="296"/>
      <c r="C6" s="296"/>
      <c r="D6" s="296"/>
      <c r="E6" s="296"/>
      <c r="F6" s="296"/>
      <c r="G6" s="296"/>
    </row>
    <row r="7" spans="1:7" x14ac:dyDescent="0.25">
      <c r="A7" s="296" t="s">
        <v>3</v>
      </c>
      <c r="B7" s="296"/>
      <c r="C7" s="296"/>
      <c r="D7" s="296"/>
      <c r="E7" s="296"/>
      <c r="F7" s="296"/>
      <c r="G7" s="296"/>
    </row>
    <row r="8" spans="1:7" x14ac:dyDescent="0.25">
      <c r="A8" s="297" t="s">
        <v>4</v>
      </c>
      <c r="B8" s="297"/>
      <c r="C8" s="297"/>
      <c r="D8" s="297"/>
      <c r="E8" s="9"/>
    </row>
    <row r="9" spans="1:7" ht="23.95" customHeight="1" x14ac:dyDescent="0.25">
      <c r="A9" s="10" t="s">
        <v>5</v>
      </c>
      <c r="B9" s="11" t="s">
        <v>6</v>
      </c>
      <c r="C9" s="12" t="s">
        <v>7</v>
      </c>
      <c r="D9" s="12" t="s">
        <v>8</v>
      </c>
      <c r="E9" s="13"/>
      <c r="F9" s="3"/>
      <c r="G9" s="3"/>
    </row>
    <row r="10" spans="1:7" x14ac:dyDescent="0.25">
      <c r="A10" s="14" t="s">
        <v>139</v>
      </c>
      <c r="B10" s="15" t="s">
        <v>143</v>
      </c>
      <c r="C10" s="16"/>
      <c r="D10" s="17">
        <v>82255.7</v>
      </c>
      <c r="E10" s="13"/>
      <c r="F10" s="3"/>
      <c r="G10" s="3"/>
    </row>
    <row r="11" spans="1:7" x14ac:dyDescent="0.25">
      <c r="A11" s="14" t="s">
        <v>140</v>
      </c>
      <c r="B11" s="18" t="s">
        <v>144</v>
      </c>
      <c r="C11" s="16"/>
      <c r="D11" s="17">
        <v>55807297.539999999</v>
      </c>
      <c r="E11" s="13"/>
      <c r="F11" s="3"/>
      <c r="G11" s="3"/>
    </row>
    <row r="12" spans="1:7" x14ac:dyDescent="0.25">
      <c r="A12" s="14" t="s">
        <v>141</v>
      </c>
      <c r="B12" s="18" t="s">
        <v>145</v>
      </c>
      <c r="C12" s="16"/>
      <c r="D12" s="17">
        <v>0</v>
      </c>
      <c r="E12" s="13"/>
      <c r="F12" s="19"/>
      <c r="G12" s="3"/>
    </row>
    <row r="13" spans="1:7" x14ac:dyDescent="0.25">
      <c r="A13" s="14" t="s">
        <v>142</v>
      </c>
      <c r="B13" s="18" t="s">
        <v>146</v>
      </c>
      <c r="C13" s="16"/>
      <c r="D13" s="17">
        <v>0</v>
      </c>
      <c r="E13" s="13"/>
      <c r="F13" s="19"/>
      <c r="G13" s="3"/>
    </row>
    <row r="14" spans="1:7" x14ac:dyDescent="0.25">
      <c r="A14" s="14"/>
      <c r="B14" s="20" t="s">
        <v>9</v>
      </c>
      <c r="C14" s="21"/>
      <c r="D14" s="22">
        <f>SUM(D10:D13)</f>
        <v>55889553.240000002</v>
      </c>
      <c r="E14" s="13"/>
      <c r="F14" s="19"/>
      <c r="G14" s="3"/>
    </row>
    <row r="15" spans="1:7" x14ac:dyDescent="0.25">
      <c r="A15" s="3"/>
      <c r="B15" s="23"/>
      <c r="C15" s="13"/>
      <c r="D15" s="24"/>
      <c r="E15" s="13"/>
      <c r="F15" s="19"/>
      <c r="G15" s="3"/>
    </row>
    <row r="16" spans="1:7" x14ac:dyDescent="0.25">
      <c r="A16" s="298" t="s">
        <v>10</v>
      </c>
      <c r="B16" s="298"/>
      <c r="C16" s="298"/>
      <c r="D16" s="298"/>
      <c r="E16" s="298"/>
      <c r="F16" s="26"/>
      <c r="G16" s="26"/>
    </row>
    <row r="17" spans="1:12" ht="18.7" customHeight="1" x14ac:dyDescent="0.25">
      <c r="A17" s="291" t="s">
        <v>5</v>
      </c>
      <c r="B17" s="291" t="s">
        <v>6</v>
      </c>
      <c r="C17" s="293" t="s">
        <v>7</v>
      </c>
      <c r="D17" s="293" t="s">
        <v>8</v>
      </c>
      <c r="E17" s="295" t="s">
        <v>11</v>
      </c>
      <c r="F17" s="295"/>
      <c r="G17" s="295"/>
    </row>
    <row r="18" spans="1:12" x14ac:dyDescent="0.25">
      <c r="A18" s="292"/>
      <c r="B18" s="292"/>
      <c r="C18" s="294"/>
      <c r="D18" s="294"/>
      <c r="E18" s="27" t="s">
        <v>12</v>
      </c>
      <c r="F18" s="27" t="s">
        <v>13</v>
      </c>
      <c r="G18" s="27" t="s">
        <v>14</v>
      </c>
    </row>
    <row r="19" spans="1:12" x14ac:dyDescent="0.25">
      <c r="A19" s="14" t="s">
        <v>147</v>
      </c>
      <c r="B19" s="28" t="s">
        <v>148</v>
      </c>
      <c r="C19" s="29"/>
      <c r="D19" s="29">
        <v>0</v>
      </c>
      <c r="E19" s="29">
        <v>0</v>
      </c>
      <c r="F19" s="14"/>
      <c r="G19" s="14"/>
    </row>
    <row r="20" spans="1:12" ht="14.3" customHeight="1" x14ac:dyDescent="0.25">
      <c r="A20" s="14" t="s">
        <v>149</v>
      </c>
      <c r="B20" s="28" t="s">
        <v>150</v>
      </c>
      <c r="C20" s="29"/>
      <c r="D20" s="29">
        <v>0</v>
      </c>
      <c r="E20" s="29"/>
      <c r="F20" s="30">
        <v>0</v>
      </c>
      <c r="G20" s="14"/>
    </row>
    <row r="21" spans="1:12" x14ac:dyDescent="0.25">
      <c r="A21" s="14" t="s">
        <v>151</v>
      </c>
      <c r="B21" s="31" t="s">
        <v>152</v>
      </c>
      <c r="C21" s="29"/>
      <c r="D21" s="29">
        <v>0</v>
      </c>
      <c r="E21" s="29"/>
      <c r="F21" s="14"/>
      <c r="G21" s="30">
        <v>0</v>
      </c>
    </row>
    <row r="22" spans="1:12" x14ac:dyDescent="0.25">
      <c r="A22" s="14"/>
      <c r="B22" s="32" t="s">
        <v>9</v>
      </c>
      <c r="C22" s="33"/>
      <c r="D22" s="33">
        <f>+D21</f>
        <v>0</v>
      </c>
      <c r="E22" s="29"/>
      <c r="F22" s="14"/>
      <c r="G22" s="14"/>
    </row>
    <row r="23" spans="1:12" x14ac:dyDescent="0.25">
      <c r="A23" s="34"/>
      <c r="B23" s="34"/>
      <c r="C23" s="34"/>
      <c r="D23" s="34"/>
      <c r="E23" s="34"/>
      <c r="F23" s="34"/>
      <c r="G23" s="34"/>
      <c r="H23" s="13"/>
      <c r="I23" s="13"/>
      <c r="J23" s="13"/>
      <c r="K23" s="3"/>
      <c r="L23" s="3"/>
    </row>
    <row r="24" spans="1:12" x14ac:dyDescent="0.25">
      <c r="A24" s="35"/>
      <c r="B24" s="35"/>
      <c r="C24" s="35"/>
      <c r="D24" s="35"/>
      <c r="E24" s="35"/>
      <c r="F24" s="35"/>
      <c r="G24" s="35"/>
      <c r="H24" s="13"/>
      <c r="I24" s="13"/>
      <c r="J24" s="13"/>
      <c r="K24" s="3"/>
      <c r="L24" s="3"/>
    </row>
    <row r="25" spans="1:12" x14ac:dyDescent="0.25">
      <c r="A25" s="35"/>
      <c r="B25" s="35"/>
      <c r="C25" s="35"/>
      <c r="D25" s="35"/>
      <c r="E25" s="35"/>
      <c r="F25" s="35"/>
      <c r="G25" s="35"/>
      <c r="H25" s="13"/>
      <c r="I25" s="13"/>
      <c r="J25" s="13"/>
      <c r="K25" s="3"/>
      <c r="L25" s="3"/>
    </row>
    <row r="26" spans="1:12" x14ac:dyDescent="0.25">
      <c r="A26" s="35"/>
      <c r="B26" s="35"/>
      <c r="C26" s="35"/>
      <c r="D26" s="35"/>
      <c r="E26" s="35"/>
      <c r="F26" s="35"/>
      <c r="G26" s="35"/>
      <c r="H26" s="13"/>
      <c r="I26" s="13"/>
      <c r="J26" s="13"/>
      <c r="K26" s="3"/>
      <c r="L26" s="3"/>
    </row>
    <row r="27" spans="1:12" x14ac:dyDescent="0.25">
      <c r="A27" s="35"/>
      <c r="B27" s="35"/>
      <c r="C27" s="35"/>
      <c r="D27" s="35"/>
      <c r="E27" s="35"/>
      <c r="F27" s="35"/>
      <c r="G27" s="35"/>
      <c r="H27" s="13"/>
      <c r="I27" s="13"/>
      <c r="J27" s="13"/>
      <c r="K27" s="3"/>
      <c r="L27" s="3"/>
    </row>
    <row r="28" spans="1:12" x14ac:dyDescent="0.25">
      <c r="A28" s="35"/>
      <c r="B28" s="35"/>
      <c r="C28" s="35"/>
      <c r="D28" s="35"/>
      <c r="E28" s="35"/>
      <c r="F28" s="35"/>
      <c r="G28" s="35"/>
      <c r="H28" s="13"/>
      <c r="I28" s="13"/>
      <c r="J28" s="13"/>
      <c r="K28" s="3"/>
      <c r="L28" s="3"/>
    </row>
    <row r="29" spans="1:12" x14ac:dyDescent="0.25">
      <c r="A29" s="36"/>
      <c r="B29" s="36"/>
      <c r="C29" s="36"/>
      <c r="D29" s="36"/>
      <c r="E29" s="36"/>
      <c r="F29" s="36"/>
      <c r="G29" s="36"/>
      <c r="H29" s="13"/>
      <c r="I29" s="13"/>
      <c r="J29" s="13"/>
      <c r="K29" s="3"/>
      <c r="L29" s="3"/>
    </row>
    <row r="30" spans="1:12" x14ac:dyDescent="0.25">
      <c r="A30" s="36"/>
      <c r="B30" s="36"/>
      <c r="C30" s="36"/>
      <c r="D30" s="36"/>
      <c r="E30" s="36"/>
      <c r="F30" s="36"/>
      <c r="G30" s="36"/>
      <c r="H30" s="13"/>
      <c r="I30" s="13"/>
      <c r="J30" s="13"/>
      <c r="K30" s="3"/>
      <c r="L30" s="3"/>
    </row>
    <row r="31" spans="1:12" x14ac:dyDescent="0.25">
      <c r="A31" s="3"/>
      <c r="B31" s="23"/>
      <c r="C31" s="13"/>
      <c r="D31" s="13"/>
      <c r="E31" s="13"/>
      <c r="F31" s="3"/>
      <c r="G31" s="3"/>
    </row>
    <row r="32" spans="1:12" x14ac:dyDescent="0.25">
      <c r="A32" s="3"/>
      <c r="B32" s="23"/>
      <c r="C32" s="13"/>
      <c r="D32" s="13"/>
      <c r="E32" s="13"/>
      <c r="F32" s="3"/>
      <c r="G32" s="3"/>
    </row>
    <row r="33" spans="1:7" x14ac:dyDescent="0.25">
      <c r="A33" s="3"/>
      <c r="B33" s="23"/>
      <c r="C33" s="13"/>
      <c r="D33" s="13"/>
      <c r="E33" s="13"/>
      <c r="F33" s="3"/>
      <c r="G33" s="3"/>
    </row>
    <row r="34" spans="1:7" x14ac:dyDescent="0.25">
      <c r="A34" s="3"/>
      <c r="B34" s="23"/>
      <c r="C34" s="13"/>
      <c r="D34" s="13"/>
      <c r="E34" s="13"/>
      <c r="F34" s="3"/>
      <c r="G34" s="3"/>
    </row>
    <row r="35" spans="1:7" x14ac:dyDescent="0.25">
      <c r="A35" s="3"/>
      <c r="B35" s="23"/>
      <c r="C35" s="13"/>
      <c r="D35" s="13"/>
      <c r="E35" s="13"/>
      <c r="F35" s="3"/>
      <c r="G35" s="3"/>
    </row>
    <row r="36" spans="1:7" x14ac:dyDescent="0.25">
      <c r="A36" s="3"/>
      <c r="B36" s="23"/>
      <c r="C36" s="13"/>
      <c r="D36" s="13"/>
      <c r="E36" s="13"/>
      <c r="F36" s="3"/>
      <c r="G36" s="3"/>
    </row>
    <row r="37" spans="1:7" x14ac:dyDescent="0.25">
      <c r="A37" s="3"/>
      <c r="B37" s="23"/>
      <c r="C37" s="13"/>
      <c r="D37" s="13"/>
      <c r="E37" s="13"/>
      <c r="F37" s="3"/>
      <c r="G37" s="3"/>
    </row>
    <row r="38" spans="1:7" x14ac:dyDescent="0.25">
      <c r="A38" s="3"/>
      <c r="B38" s="23"/>
      <c r="C38" s="13"/>
      <c r="D38" s="13"/>
      <c r="E38" s="13"/>
      <c r="F38" s="3"/>
      <c r="G38" s="3"/>
    </row>
    <row r="39" spans="1:7" x14ac:dyDescent="0.25">
      <c r="A39" s="3"/>
      <c r="B39" s="23"/>
      <c r="C39" s="13"/>
      <c r="D39" s="13"/>
      <c r="E39" s="13"/>
      <c r="F39" s="3"/>
      <c r="G39" s="3"/>
    </row>
    <row r="40" spans="1:7" x14ac:dyDescent="0.25">
      <c r="A40" s="3"/>
      <c r="B40" s="23"/>
      <c r="C40" s="13"/>
      <c r="D40" s="13"/>
      <c r="E40" s="13"/>
      <c r="F40" s="3"/>
      <c r="G40" s="3"/>
    </row>
    <row r="41" spans="1:7" x14ac:dyDescent="0.25">
      <c r="A41" s="3"/>
      <c r="B41" s="23"/>
      <c r="C41" s="13"/>
      <c r="D41" s="13"/>
      <c r="E41" s="13"/>
      <c r="F41" s="3"/>
      <c r="G41" s="3"/>
    </row>
    <row r="42" spans="1:7" x14ac:dyDescent="0.25">
      <c r="A42" s="37"/>
      <c r="B42" s="37"/>
      <c r="C42" s="38"/>
      <c r="D42" s="37"/>
      <c r="E42" s="38"/>
      <c r="F42" s="37"/>
      <c r="G42" s="37"/>
    </row>
    <row r="43" spans="1:7" ht="14.95" customHeight="1" x14ac:dyDescent="0.25">
      <c r="A43" s="287" t="s">
        <v>15</v>
      </c>
      <c r="B43" s="288"/>
      <c r="C43" s="288"/>
      <c r="D43" s="288"/>
      <c r="E43" s="288"/>
      <c r="F43" s="288"/>
      <c r="G43" s="289"/>
    </row>
    <row r="44" spans="1:7" ht="15.8" customHeight="1" x14ac:dyDescent="0.25">
      <c r="A44" s="279" t="s">
        <v>365</v>
      </c>
      <c r="B44" s="280"/>
      <c r="C44" s="280"/>
      <c r="D44" s="280"/>
      <c r="E44" s="280"/>
      <c r="F44" s="39"/>
      <c r="G44" s="40"/>
    </row>
    <row r="45" spans="1:7" ht="15.8" customHeight="1" x14ac:dyDescent="0.25">
      <c r="A45" s="281" t="s">
        <v>366</v>
      </c>
      <c r="B45" s="282"/>
      <c r="C45" s="282"/>
      <c r="D45" s="282"/>
      <c r="E45" s="282"/>
      <c r="F45" s="41"/>
      <c r="G45" s="42"/>
    </row>
    <row r="46" spans="1:7" ht="18" customHeight="1" x14ac:dyDescent="0.25">
      <c r="A46" s="283" t="s">
        <v>367</v>
      </c>
      <c r="B46" s="284"/>
      <c r="C46" s="284"/>
      <c r="D46" s="284"/>
      <c r="E46" s="284"/>
      <c r="F46" s="43"/>
      <c r="G46" s="44"/>
    </row>
    <row r="47" spans="1:7" ht="13.6" customHeight="1" x14ac:dyDescent="0.25">
      <c r="A47" s="285" t="s">
        <v>368</v>
      </c>
      <c r="B47" s="286"/>
      <c r="C47" s="286"/>
      <c r="D47" s="286"/>
      <c r="E47" s="286"/>
      <c r="F47" s="45"/>
      <c r="G47" s="46"/>
    </row>
    <row r="48" spans="1:7" x14ac:dyDescent="0.25">
      <c r="A48" s="37"/>
      <c r="B48" s="37"/>
      <c r="C48" s="37"/>
      <c r="D48" s="37"/>
      <c r="E48" s="37"/>
      <c r="F48" s="37"/>
      <c r="G48" s="37"/>
    </row>
    <row r="49" spans="1:7" x14ac:dyDescent="0.25">
      <c r="A49" s="37"/>
      <c r="B49" s="37"/>
      <c r="C49" s="37"/>
      <c r="D49" s="37"/>
      <c r="E49" s="37"/>
      <c r="F49" s="37"/>
      <c r="G49" s="37"/>
    </row>
    <row r="50" spans="1:7" x14ac:dyDescent="0.25">
      <c r="A50" s="37"/>
      <c r="B50" s="37"/>
      <c r="C50" s="37"/>
      <c r="D50" s="37"/>
      <c r="E50" s="37"/>
      <c r="F50" s="37"/>
      <c r="G50" s="37"/>
    </row>
    <row r="51" spans="1:7" x14ac:dyDescent="0.25">
      <c r="A51" s="37"/>
      <c r="B51" s="37"/>
      <c r="C51" s="37"/>
      <c r="D51" s="37"/>
      <c r="E51" s="37"/>
      <c r="F51" s="37"/>
      <c r="G51" s="37"/>
    </row>
    <row r="52" spans="1:7" ht="10.55" customHeight="1" x14ac:dyDescent="0.25">
      <c r="A52" s="37"/>
      <c r="B52" s="37"/>
      <c r="C52" s="37"/>
      <c r="D52" s="37"/>
      <c r="E52" s="37"/>
      <c r="F52" s="37"/>
      <c r="G52" s="37"/>
    </row>
    <row r="53" spans="1:7" hidden="1" x14ac:dyDescent="0.25">
      <c r="A53" s="37"/>
      <c r="B53" s="37"/>
      <c r="C53" s="37"/>
      <c r="D53" s="37"/>
      <c r="E53" s="37"/>
      <c r="F53" s="37"/>
      <c r="G53" s="37"/>
    </row>
    <row r="54" spans="1:7" hidden="1" x14ac:dyDescent="0.25">
      <c r="A54" s="37"/>
      <c r="B54" s="37"/>
      <c r="C54" s="37"/>
      <c r="D54" s="37"/>
      <c r="E54" s="37"/>
      <c r="F54" s="37"/>
      <c r="G54" s="37"/>
    </row>
    <row r="55" spans="1:7" x14ac:dyDescent="0.25">
      <c r="A55" s="37"/>
      <c r="B55" s="37"/>
      <c r="C55" s="37"/>
      <c r="D55" s="37"/>
      <c r="E55" s="37"/>
      <c r="F55" s="37"/>
      <c r="G55" s="37"/>
    </row>
    <row r="56" spans="1:7" x14ac:dyDescent="0.25">
      <c r="A56" s="37"/>
      <c r="B56" s="37"/>
      <c r="C56" s="37"/>
      <c r="D56" s="37"/>
      <c r="E56" s="37"/>
      <c r="F56" s="37"/>
      <c r="G56" s="37"/>
    </row>
    <row r="57" spans="1:7" x14ac:dyDescent="0.25">
      <c r="A57" s="37"/>
      <c r="B57" s="37"/>
      <c r="C57" s="37"/>
      <c r="D57" s="37"/>
      <c r="E57" s="37"/>
      <c r="F57" s="37"/>
      <c r="G57" s="37"/>
    </row>
    <row r="58" spans="1:7" x14ac:dyDescent="0.25">
      <c r="A58" s="37"/>
      <c r="B58" s="37"/>
      <c r="C58" s="37"/>
      <c r="D58" s="37"/>
      <c r="E58" s="37"/>
      <c r="F58" s="37"/>
      <c r="G58" s="37"/>
    </row>
    <row r="59" spans="1:7" x14ac:dyDescent="0.25">
      <c r="A59" s="37"/>
      <c r="B59" s="37"/>
      <c r="C59" s="37"/>
      <c r="D59" s="37"/>
      <c r="E59" s="37"/>
      <c r="F59" s="37"/>
      <c r="G59" s="37"/>
    </row>
  </sheetData>
  <protectedRanges>
    <protectedRange sqref="B10:D15 B18:E21" name="Rango1_1"/>
  </protectedRanges>
  <dataConsolidate/>
  <mergeCells count="18">
    <mergeCell ref="A2:G2"/>
    <mergeCell ref="A17:A18"/>
    <mergeCell ref="B17:B18"/>
    <mergeCell ref="C17:C18"/>
    <mergeCell ref="D17:D18"/>
    <mergeCell ref="E17:G17"/>
    <mergeCell ref="A3:G3"/>
    <mergeCell ref="A4:G4"/>
    <mergeCell ref="A6:G6"/>
    <mergeCell ref="A7:G7"/>
    <mergeCell ref="A8:D8"/>
    <mergeCell ref="A16:E16"/>
    <mergeCell ref="A5:G5"/>
    <mergeCell ref="A44:E44"/>
    <mergeCell ref="A45:E45"/>
    <mergeCell ref="A46:E46"/>
    <mergeCell ref="A47:E47"/>
    <mergeCell ref="A43:G43"/>
  </mergeCells>
  <printOptions horizontalCentered="1"/>
  <pageMargins left="0.59055118110236227" right="0.59055118110236227" top="0.98425196850393704" bottom="0.59055118110236227" header="0.31496062992125984" footer="0.31496062992125984"/>
  <pageSetup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53"/>
  <sheetViews>
    <sheetView view="pageBreakPreview" zoomScale="90" zoomScaleNormal="100" zoomScaleSheetLayoutView="90" workbookViewId="0">
      <selection activeCell="K30" sqref="K30"/>
    </sheetView>
  </sheetViews>
  <sheetFormatPr baseColWidth="10" defaultColWidth="11.375" defaultRowHeight="14.3" x14ac:dyDescent="0.25"/>
  <cols>
    <col min="1" max="1" width="10.125" style="6" customWidth="1"/>
    <col min="2" max="2" width="77.75" style="6" customWidth="1"/>
    <col min="3" max="3" width="20.875" style="6" customWidth="1"/>
    <col min="4" max="4" width="19.25" style="6" customWidth="1"/>
    <col min="5" max="5" width="19" style="6" customWidth="1"/>
    <col min="6" max="16384" width="11.375" style="6"/>
  </cols>
  <sheetData>
    <row r="1" spans="1:5" x14ac:dyDescent="0.25">
      <c r="A1" s="3"/>
      <c r="B1" s="3"/>
      <c r="C1" s="3"/>
      <c r="D1" s="3"/>
      <c r="E1" s="5" t="s">
        <v>65</v>
      </c>
    </row>
    <row r="2" spans="1:5" x14ac:dyDescent="0.25">
      <c r="A2" s="290" t="s">
        <v>418</v>
      </c>
      <c r="B2" s="290"/>
      <c r="C2" s="290"/>
      <c r="D2" s="290"/>
      <c r="E2" s="290"/>
    </row>
    <row r="3" spans="1:5" ht="15.8" customHeight="1" x14ac:dyDescent="0.25">
      <c r="A3" s="290" t="s">
        <v>0</v>
      </c>
      <c r="B3" s="290"/>
      <c r="C3" s="290"/>
      <c r="D3" s="290"/>
      <c r="E3" s="290"/>
    </row>
    <row r="4" spans="1:5" x14ac:dyDescent="0.25">
      <c r="A4" s="290" t="s">
        <v>66</v>
      </c>
      <c r="B4" s="290"/>
      <c r="C4" s="290"/>
      <c r="D4" s="290"/>
      <c r="E4" s="290"/>
    </row>
    <row r="5" spans="1:5" x14ac:dyDescent="0.25">
      <c r="A5" s="290" t="s">
        <v>514</v>
      </c>
      <c r="B5" s="290"/>
      <c r="C5" s="290"/>
      <c r="D5" s="290"/>
      <c r="E5" s="290"/>
    </row>
    <row r="6" spans="1:5" x14ac:dyDescent="0.25">
      <c r="A6" s="296" t="s">
        <v>67</v>
      </c>
      <c r="B6" s="296"/>
      <c r="C6" s="296"/>
      <c r="D6" s="296"/>
      <c r="E6" s="296"/>
    </row>
    <row r="7" spans="1:5" x14ac:dyDescent="0.25">
      <c r="A7" s="335"/>
      <c r="B7" s="335"/>
      <c r="C7" s="9"/>
      <c r="D7" s="9"/>
      <c r="E7" s="9"/>
    </row>
    <row r="8" spans="1:5" ht="20.25" customHeight="1" x14ac:dyDescent="0.25">
      <c r="A8" s="10" t="s">
        <v>5</v>
      </c>
      <c r="B8" s="10" t="s">
        <v>6</v>
      </c>
      <c r="C8" s="12" t="s">
        <v>8</v>
      </c>
      <c r="D8" s="12" t="s">
        <v>59</v>
      </c>
      <c r="E8" s="12" t="s">
        <v>24</v>
      </c>
    </row>
    <row r="9" spans="1:5" x14ac:dyDescent="0.25">
      <c r="A9" s="190" t="s">
        <v>403</v>
      </c>
      <c r="B9" s="190" t="s">
        <v>404</v>
      </c>
      <c r="C9" s="191"/>
      <c r="D9" s="202"/>
      <c r="E9" s="186"/>
    </row>
    <row r="10" spans="1:5" x14ac:dyDescent="0.25">
      <c r="A10" s="192" t="s">
        <v>244</v>
      </c>
      <c r="B10" s="192" t="s">
        <v>260</v>
      </c>
      <c r="C10" s="193">
        <f>C11+C17+C22+C24</f>
        <v>5921356.1300000008</v>
      </c>
      <c r="D10" s="203"/>
      <c r="E10" s="187"/>
    </row>
    <row r="11" spans="1:5" x14ac:dyDescent="0.25">
      <c r="A11" s="192" t="s">
        <v>245</v>
      </c>
      <c r="B11" s="192" t="s">
        <v>261</v>
      </c>
      <c r="C11" s="193">
        <f>SUM(C12:C16)</f>
        <v>1758541.6</v>
      </c>
      <c r="D11" s="204"/>
      <c r="E11" s="188"/>
    </row>
    <row r="12" spans="1:5" x14ac:dyDescent="0.25">
      <c r="A12" s="194" t="s">
        <v>246</v>
      </c>
      <c r="B12" s="194" t="s">
        <v>262</v>
      </c>
      <c r="C12" s="195">
        <v>1215554.28</v>
      </c>
      <c r="D12" s="204" t="s">
        <v>274</v>
      </c>
      <c r="E12" s="188"/>
    </row>
    <row r="13" spans="1:5" x14ac:dyDescent="0.25">
      <c r="A13" s="194" t="s">
        <v>449</v>
      </c>
      <c r="B13" s="194" t="s">
        <v>450</v>
      </c>
      <c r="C13" s="195">
        <v>458143.34</v>
      </c>
      <c r="D13" s="204" t="s">
        <v>274</v>
      </c>
      <c r="E13" s="188"/>
    </row>
    <row r="14" spans="1:5" x14ac:dyDescent="0.25">
      <c r="A14" s="194" t="s">
        <v>451</v>
      </c>
      <c r="B14" s="194" t="s">
        <v>452</v>
      </c>
      <c r="C14" s="195">
        <v>36242.1</v>
      </c>
      <c r="D14" s="204" t="s">
        <v>274</v>
      </c>
      <c r="E14" s="188"/>
    </row>
    <row r="15" spans="1:5" ht="23.1" x14ac:dyDescent="0.25">
      <c r="A15" s="194" t="s">
        <v>247</v>
      </c>
      <c r="B15" s="194" t="s">
        <v>263</v>
      </c>
      <c r="C15" s="195">
        <v>25927.66</v>
      </c>
      <c r="D15" s="204" t="s">
        <v>274</v>
      </c>
      <c r="E15" s="188"/>
    </row>
    <row r="16" spans="1:5" x14ac:dyDescent="0.25">
      <c r="A16" s="194" t="s">
        <v>248</v>
      </c>
      <c r="B16" s="194" t="s">
        <v>264</v>
      </c>
      <c r="C16" s="195">
        <v>22674.22</v>
      </c>
      <c r="D16" s="204" t="s">
        <v>274</v>
      </c>
      <c r="E16" s="188"/>
    </row>
    <row r="17" spans="1:5" x14ac:dyDescent="0.25">
      <c r="A17" s="192" t="s">
        <v>249</v>
      </c>
      <c r="B17" s="192" t="s">
        <v>265</v>
      </c>
      <c r="C17" s="193">
        <f>SUM(C18:C21)</f>
        <v>3072042.7</v>
      </c>
      <c r="D17" s="204"/>
      <c r="E17" s="188"/>
    </row>
    <row r="18" spans="1:5" x14ac:dyDescent="0.25">
      <c r="A18" s="194" t="s">
        <v>250</v>
      </c>
      <c r="B18" s="194" t="s">
        <v>266</v>
      </c>
      <c r="C18" s="195">
        <v>0</v>
      </c>
      <c r="D18" s="204" t="s">
        <v>274</v>
      </c>
      <c r="E18" s="188"/>
    </row>
    <row r="19" spans="1:5" x14ac:dyDescent="0.25">
      <c r="A19" s="194" t="s">
        <v>251</v>
      </c>
      <c r="B19" s="194" t="s">
        <v>267</v>
      </c>
      <c r="C19" s="195">
        <v>2657807.19</v>
      </c>
      <c r="D19" s="204" t="s">
        <v>274</v>
      </c>
      <c r="E19" s="188"/>
    </row>
    <row r="20" spans="1:5" ht="23.1" x14ac:dyDescent="0.25">
      <c r="A20" s="194" t="s">
        <v>252</v>
      </c>
      <c r="B20" s="194" t="s">
        <v>268</v>
      </c>
      <c r="C20" s="195">
        <v>0</v>
      </c>
      <c r="D20" s="204" t="s">
        <v>274</v>
      </c>
      <c r="E20" s="188"/>
    </row>
    <row r="21" spans="1:5" x14ac:dyDescent="0.25">
      <c r="A21" s="194" t="s">
        <v>453</v>
      </c>
      <c r="B21" s="194" t="s">
        <v>454</v>
      </c>
      <c r="C21" s="195">
        <v>414235.51</v>
      </c>
      <c r="D21" s="204" t="s">
        <v>274</v>
      </c>
      <c r="E21" s="188"/>
    </row>
    <row r="22" spans="1:5" x14ac:dyDescent="0.25">
      <c r="A22" s="192" t="s">
        <v>253</v>
      </c>
      <c r="B22" s="192" t="s">
        <v>269</v>
      </c>
      <c r="C22" s="193">
        <f>C23</f>
        <v>1089017.83</v>
      </c>
      <c r="D22" s="204"/>
      <c r="E22" s="188"/>
    </row>
    <row r="23" spans="1:5" x14ac:dyDescent="0.25">
      <c r="A23" s="194" t="s">
        <v>254</v>
      </c>
      <c r="B23" s="194" t="s">
        <v>269</v>
      </c>
      <c r="C23" s="195">
        <v>1089017.83</v>
      </c>
      <c r="D23" s="204" t="s">
        <v>274</v>
      </c>
      <c r="E23" s="188"/>
    </row>
    <row r="24" spans="1:5" x14ac:dyDescent="0.25">
      <c r="A24" s="192" t="s">
        <v>255</v>
      </c>
      <c r="B24" s="192" t="s">
        <v>270</v>
      </c>
      <c r="C24" s="193">
        <f>+SUM(C25:C26)</f>
        <v>1754</v>
      </c>
      <c r="D24" s="204"/>
      <c r="E24" s="188"/>
    </row>
    <row r="25" spans="1:5" x14ac:dyDescent="0.25">
      <c r="A25" s="194" t="s">
        <v>256</v>
      </c>
      <c r="B25" s="194" t="s">
        <v>271</v>
      </c>
      <c r="C25" s="195">
        <v>1754</v>
      </c>
      <c r="D25" s="204" t="s">
        <v>274</v>
      </c>
      <c r="E25" s="188"/>
    </row>
    <row r="26" spans="1:5" ht="23.1" x14ac:dyDescent="0.25">
      <c r="A26" s="194" t="s">
        <v>455</v>
      </c>
      <c r="B26" s="194" t="s">
        <v>456</v>
      </c>
      <c r="C26" s="195">
        <v>0</v>
      </c>
      <c r="D26" s="204" t="s">
        <v>274</v>
      </c>
      <c r="E26" s="188"/>
    </row>
    <row r="27" spans="1:5" ht="34.65" x14ac:dyDescent="0.25">
      <c r="A27" s="192" t="s">
        <v>257</v>
      </c>
      <c r="B27" s="192" t="s">
        <v>405</v>
      </c>
      <c r="C27" s="193">
        <f>C28</f>
        <v>89459847.480000004</v>
      </c>
      <c r="D27" s="203"/>
      <c r="E27" s="187"/>
    </row>
    <row r="28" spans="1:5" ht="23.1" x14ac:dyDescent="0.25">
      <c r="A28" s="192" t="s">
        <v>258</v>
      </c>
      <c r="B28" s="192" t="s">
        <v>406</v>
      </c>
      <c r="C28" s="193">
        <f>SUM(C29:C30)</f>
        <v>89459847.480000004</v>
      </c>
      <c r="D28" s="204"/>
      <c r="E28" s="188"/>
    </row>
    <row r="29" spans="1:5" x14ac:dyDescent="0.25">
      <c r="A29" s="194" t="s">
        <v>259</v>
      </c>
      <c r="B29" s="194" t="s">
        <v>522</v>
      </c>
      <c r="C29" s="195">
        <v>26867782.870000001</v>
      </c>
      <c r="D29" s="204" t="s">
        <v>409</v>
      </c>
      <c r="E29" s="188"/>
    </row>
    <row r="30" spans="1:5" x14ac:dyDescent="0.25">
      <c r="A30" s="194" t="s">
        <v>523</v>
      </c>
      <c r="B30" s="194" t="s">
        <v>272</v>
      </c>
      <c r="C30" s="195">
        <v>62592064.609999999</v>
      </c>
      <c r="D30" s="204" t="s">
        <v>409</v>
      </c>
      <c r="E30" s="188"/>
    </row>
    <row r="31" spans="1:5" x14ac:dyDescent="0.25">
      <c r="A31" s="192" t="s">
        <v>407</v>
      </c>
      <c r="B31" s="192" t="s">
        <v>408</v>
      </c>
      <c r="C31" s="193">
        <f>C32</f>
        <v>0</v>
      </c>
      <c r="D31" s="204"/>
      <c r="E31" s="188"/>
    </row>
    <row r="32" spans="1:5" x14ac:dyDescent="0.25">
      <c r="A32" s="192" t="s">
        <v>362</v>
      </c>
      <c r="B32" s="192" t="s">
        <v>363</v>
      </c>
      <c r="C32" s="193">
        <f>C33</f>
        <v>0</v>
      </c>
      <c r="D32" s="204"/>
      <c r="E32" s="188"/>
    </row>
    <row r="33" spans="1:12" x14ac:dyDescent="0.25">
      <c r="A33" s="196" t="s">
        <v>364</v>
      </c>
      <c r="B33" s="196" t="s">
        <v>363</v>
      </c>
      <c r="C33" s="197"/>
      <c r="D33" s="205" t="s">
        <v>409</v>
      </c>
      <c r="E33" s="189"/>
    </row>
    <row r="34" spans="1:12" ht="30.1" customHeight="1" x14ac:dyDescent="0.25">
      <c r="A34" s="198"/>
      <c r="B34" s="199" t="s">
        <v>9</v>
      </c>
      <c r="C34" s="200">
        <f>C10+C27+C31</f>
        <v>95381203.609999999</v>
      </c>
      <c r="D34" s="201"/>
      <c r="E34" s="201"/>
    </row>
    <row r="35" spans="1:12" x14ac:dyDescent="0.25">
      <c r="A35" s="35"/>
      <c r="B35" s="35"/>
      <c r="C35" s="35"/>
      <c r="D35" s="35"/>
      <c r="E35" s="35"/>
      <c r="F35" s="35"/>
      <c r="G35" s="35"/>
      <c r="H35" s="26"/>
      <c r="I35" s="135"/>
      <c r="J35" s="136"/>
      <c r="K35" s="137"/>
      <c r="L35" s="137"/>
    </row>
    <row r="36" spans="1:12" x14ac:dyDescent="0.25">
      <c r="A36" s="35"/>
      <c r="B36" s="35"/>
      <c r="C36" s="35"/>
      <c r="D36" s="35"/>
      <c r="E36" s="35"/>
      <c r="F36" s="35"/>
      <c r="G36" s="35"/>
      <c r="H36" s="26"/>
      <c r="I36" s="135"/>
      <c r="J36" s="136"/>
      <c r="K36" s="137"/>
      <c r="L36" s="137"/>
    </row>
    <row r="37" spans="1:12" x14ac:dyDescent="0.25">
      <c r="A37" s="35"/>
      <c r="B37" s="35"/>
      <c r="C37" s="35"/>
      <c r="D37" s="35"/>
      <c r="E37" s="35"/>
      <c r="F37" s="35"/>
      <c r="G37" s="35"/>
      <c r="H37" s="26"/>
      <c r="I37" s="135"/>
      <c r="J37" s="136"/>
      <c r="K37" s="137"/>
      <c r="L37" s="137"/>
    </row>
    <row r="38" spans="1:12" x14ac:dyDescent="0.25">
      <c r="A38" s="36"/>
      <c r="B38" s="36"/>
      <c r="C38" s="36"/>
      <c r="D38" s="36"/>
      <c r="E38" s="36"/>
      <c r="F38" s="36"/>
      <c r="G38" s="36"/>
      <c r="H38" s="26"/>
      <c r="I38" s="135"/>
      <c r="J38" s="136"/>
      <c r="K38" s="137"/>
      <c r="L38" s="137"/>
    </row>
    <row r="39" spans="1:12" x14ac:dyDescent="0.25">
      <c r="A39" s="36"/>
      <c r="B39" s="36"/>
      <c r="C39" s="36"/>
      <c r="D39" s="36"/>
      <c r="E39" s="36"/>
      <c r="F39" s="36"/>
      <c r="G39" s="36"/>
      <c r="H39" s="26"/>
      <c r="I39" s="135"/>
      <c r="J39" s="136"/>
      <c r="K39" s="137"/>
      <c r="L39" s="137"/>
    </row>
    <row r="40" spans="1:12" x14ac:dyDescent="0.25">
      <c r="A40" s="36"/>
      <c r="B40" s="36"/>
      <c r="C40" s="36"/>
      <c r="D40" s="36"/>
      <c r="E40" s="36"/>
      <c r="F40" s="36"/>
      <c r="G40" s="36"/>
      <c r="H40" s="26"/>
      <c r="I40" s="135"/>
      <c r="J40" s="136"/>
      <c r="K40" s="137"/>
      <c r="L40" s="137"/>
    </row>
    <row r="41" spans="1:12" x14ac:dyDescent="0.25">
      <c r="A41" s="26"/>
      <c r="B41" s="135"/>
      <c r="C41" s="136"/>
      <c r="D41" s="137"/>
      <c r="E41" s="137"/>
    </row>
    <row r="42" spans="1:12" x14ac:dyDescent="0.25">
      <c r="A42" s="26"/>
      <c r="B42" s="135"/>
      <c r="C42" s="136"/>
      <c r="D42" s="137"/>
      <c r="E42" s="137"/>
    </row>
    <row r="43" spans="1:12" x14ac:dyDescent="0.25">
      <c r="A43" s="3"/>
      <c r="B43" s="127"/>
      <c r="C43" s="128"/>
      <c r="D43" s="129"/>
      <c r="E43" s="129"/>
    </row>
    <row r="44" spans="1:12" x14ac:dyDescent="0.25">
      <c r="A44" s="37"/>
      <c r="B44" s="118"/>
      <c r="C44" s="118"/>
      <c r="D44" s="118"/>
      <c r="E44" s="118"/>
    </row>
    <row r="45" spans="1:12" x14ac:dyDescent="0.25">
      <c r="A45" s="310" t="s">
        <v>28</v>
      </c>
      <c r="B45" s="311"/>
      <c r="C45" s="311"/>
      <c r="D45" s="311"/>
      <c r="E45" s="312"/>
    </row>
    <row r="46" spans="1:12" ht="14.95" customHeight="1" x14ac:dyDescent="0.25">
      <c r="A46" s="281" t="s">
        <v>365</v>
      </c>
      <c r="B46" s="282"/>
      <c r="C46" s="282"/>
      <c r="D46" s="282"/>
      <c r="E46" s="321"/>
    </row>
    <row r="47" spans="1:12" ht="14.95" customHeight="1" x14ac:dyDescent="0.25">
      <c r="A47" s="281" t="s">
        <v>366</v>
      </c>
      <c r="B47" s="282"/>
      <c r="C47" s="282"/>
      <c r="D47" s="282"/>
      <c r="E47" s="321"/>
    </row>
    <row r="48" spans="1:12" ht="14.95" customHeight="1" x14ac:dyDescent="0.25">
      <c r="A48" s="281" t="s">
        <v>386</v>
      </c>
      <c r="B48" s="282"/>
      <c r="C48" s="282"/>
      <c r="D48" s="282"/>
      <c r="E48" s="321"/>
    </row>
    <row r="49" spans="1:5" ht="14.95" customHeight="1" x14ac:dyDescent="0.25">
      <c r="A49" s="314" t="s">
        <v>387</v>
      </c>
      <c r="B49" s="315"/>
      <c r="C49" s="315"/>
      <c r="D49" s="315"/>
      <c r="E49" s="316"/>
    </row>
    <row r="50" spans="1:5" ht="14.95" customHeight="1" x14ac:dyDescent="0.25">
      <c r="A50" s="285" t="s">
        <v>388</v>
      </c>
      <c r="B50" s="286"/>
      <c r="C50" s="286"/>
      <c r="D50" s="286"/>
      <c r="E50" s="346"/>
    </row>
    <row r="53" spans="1:5" x14ac:dyDescent="0.25">
      <c r="A53" s="37"/>
      <c r="B53" s="37"/>
      <c r="C53" s="37"/>
      <c r="D53" s="37"/>
      <c r="E53" s="37"/>
    </row>
  </sheetData>
  <protectedRanges>
    <protectedRange sqref="I35:K40 B41:D43 B9:D34" name="Rango1_1"/>
  </protectedRanges>
  <mergeCells count="12">
    <mergeCell ref="A46:E46"/>
    <mergeCell ref="A47:E47"/>
    <mergeCell ref="A48:E48"/>
    <mergeCell ref="A49:E49"/>
    <mergeCell ref="A50:E50"/>
    <mergeCell ref="A45:E45"/>
    <mergeCell ref="A2:E2"/>
    <mergeCell ref="A3:E3"/>
    <mergeCell ref="A4:E4"/>
    <mergeCell ref="A6:E6"/>
    <mergeCell ref="A7:B7"/>
    <mergeCell ref="A5:E5"/>
  </mergeCells>
  <printOptions horizontalCentered="1"/>
  <pageMargins left="0.59055118110236227" right="0.59055118110236227" top="0.78740157480314965" bottom="0.59055118110236227" header="0.31496062992125984" footer="0.31496062992125984"/>
  <pageSetup scale="67" orientation="landscape" r:id="rId1"/>
  <headerFooter>
    <oddFooter>&amp;C&amp;P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53"/>
  <sheetViews>
    <sheetView workbookViewId="0">
      <selection activeCell="K30" sqref="K30"/>
    </sheetView>
  </sheetViews>
  <sheetFormatPr baseColWidth="10" defaultColWidth="11.375" defaultRowHeight="14.3" x14ac:dyDescent="0.25"/>
  <cols>
    <col min="1" max="1" width="34.625" style="6" customWidth="1"/>
    <col min="2" max="2" width="51.625" style="6" customWidth="1"/>
    <col min="3" max="3" width="20.875" style="6" customWidth="1"/>
    <col min="4" max="4" width="19.25" style="6" customWidth="1"/>
    <col min="5" max="5" width="19" style="6" customWidth="1"/>
    <col min="6" max="16384" width="11.375" style="6"/>
  </cols>
  <sheetData>
    <row r="1" spans="1:13" x14ac:dyDescent="0.25">
      <c r="A1" s="3"/>
      <c r="B1" s="3"/>
      <c r="C1" s="3"/>
      <c r="D1" s="3"/>
      <c r="E1" s="5" t="s">
        <v>68</v>
      </c>
    </row>
    <row r="2" spans="1:13" x14ac:dyDescent="0.25">
      <c r="A2" s="290" t="s">
        <v>418</v>
      </c>
      <c r="B2" s="290"/>
      <c r="C2" s="290"/>
      <c r="D2" s="290"/>
      <c r="E2" s="290"/>
    </row>
    <row r="3" spans="1:13" ht="15.8" customHeight="1" x14ac:dyDescent="0.25">
      <c r="A3" s="290" t="s">
        <v>0</v>
      </c>
      <c r="B3" s="290"/>
      <c r="C3" s="290"/>
      <c r="D3" s="290"/>
      <c r="E3" s="290"/>
    </row>
    <row r="4" spans="1:13" x14ac:dyDescent="0.25">
      <c r="A4" s="290" t="s">
        <v>66</v>
      </c>
      <c r="B4" s="290"/>
      <c r="C4" s="290"/>
      <c r="D4" s="290"/>
      <c r="E4" s="290"/>
    </row>
    <row r="5" spans="1:13" x14ac:dyDescent="0.25">
      <c r="A5" s="290" t="s">
        <v>514</v>
      </c>
      <c r="B5" s="290"/>
      <c r="C5" s="290"/>
      <c r="D5" s="290"/>
      <c r="E5" s="290"/>
    </row>
    <row r="6" spans="1:13" x14ac:dyDescent="0.25">
      <c r="A6" s="296" t="s">
        <v>69</v>
      </c>
      <c r="B6" s="296"/>
      <c r="C6" s="296"/>
      <c r="D6" s="296"/>
      <c r="E6" s="296"/>
    </row>
    <row r="7" spans="1:13" x14ac:dyDescent="0.25">
      <c r="A7" s="335"/>
      <c r="B7" s="335"/>
      <c r="C7" s="9"/>
      <c r="D7" s="9"/>
      <c r="E7" s="9"/>
    </row>
    <row r="8" spans="1:13" ht="20.25" customHeight="1" x14ac:dyDescent="0.25">
      <c r="A8" s="10" t="s">
        <v>5</v>
      </c>
      <c r="B8" s="11" t="s">
        <v>6</v>
      </c>
      <c r="C8" s="12" t="s">
        <v>8</v>
      </c>
      <c r="D8" s="12" t="s">
        <v>59</v>
      </c>
      <c r="E8" s="12" t="s">
        <v>24</v>
      </c>
    </row>
    <row r="9" spans="1:13" ht="41.95" customHeight="1" x14ac:dyDescent="0.25">
      <c r="A9" s="132" t="s">
        <v>362</v>
      </c>
      <c r="B9" s="119" t="s">
        <v>363</v>
      </c>
      <c r="C9" s="33">
        <v>0</v>
      </c>
      <c r="D9" s="208"/>
      <c r="E9" s="114"/>
    </row>
    <row r="10" spans="1:13" x14ac:dyDescent="0.25">
      <c r="A10" s="1"/>
      <c r="B10" s="1"/>
      <c r="C10" s="206"/>
      <c r="D10" s="141"/>
      <c r="E10" s="114"/>
    </row>
    <row r="11" spans="1:13" x14ac:dyDescent="0.25">
      <c r="A11" s="1"/>
      <c r="B11" s="1"/>
      <c r="C11" s="206"/>
      <c r="D11" s="141"/>
      <c r="E11" s="114"/>
    </row>
    <row r="12" spans="1:13" x14ac:dyDescent="0.25">
      <c r="A12" s="2"/>
      <c r="B12" s="2"/>
      <c r="C12" s="207"/>
      <c r="D12" s="255"/>
      <c r="E12" s="114"/>
    </row>
    <row r="13" spans="1:13" x14ac:dyDescent="0.25">
      <c r="A13" s="2"/>
      <c r="B13" s="2"/>
      <c r="C13" s="207"/>
      <c r="D13" s="255"/>
      <c r="E13" s="114"/>
    </row>
    <row r="14" spans="1:13" x14ac:dyDescent="0.25">
      <c r="A14" s="2"/>
      <c r="B14" s="2"/>
      <c r="C14" s="207"/>
      <c r="D14" s="255"/>
      <c r="E14" s="114"/>
    </row>
    <row r="15" spans="1:13" ht="23.3" customHeight="1" x14ac:dyDescent="0.25">
      <c r="A15" s="209"/>
      <c r="B15" s="210" t="s">
        <v>9</v>
      </c>
      <c r="C15" s="211">
        <f>+C11+C10</f>
        <v>0</v>
      </c>
      <c r="D15" s="212"/>
      <c r="E15" s="213"/>
    </row>
    <row r="16" spans="1:13" x14ac:dyDescent="0.25">
      <c r="A16" s="34"/>
      <c r="B16" s="34"/>
      <c r="C16" s="34"/>
      <c r="D16" s="35"/>
      <c r="E16" s="35"/>
      <c r="F16" s="35"/>
      <c r="G16" s="35"/>
      <c r="H16" s="35"/>
      <c r="I16" s="26"/>
      <c r="J16" s="135"/>
      <c r="K16" s="136"/>
      <c r="L16" s="137"/>
      <c r="M16" s="137"/>
    </row>
    <row r="17" spans="1:13" ht="14.95" customHeight="1" x14ac:dyDescent="0.25">
      <c r="A17" s="347" t="s">
        <v>515</v>
      </c>
      <c r="B17" s="347"/>
      <c r="C17" s="347"/>
      <c r="D17" s="347"/>
      <c r="E17" s="347"/>
      <c r="F17" s="179"/>
      <c r="G17" s="179"/>
      <c r="H17" s="35"/>
      <c r="I17" s="26"/>
      <c r="J17" s="135"/>
      <c r="K17" s="136"/>
      <c r="L17" s="137"/>
      <c r="M17" s="137"/>
    </row>
    <row r="18" spans="1:13" x14ac:dyDescent="0.25">
      <c r="A18" s="347"/>
      <c r="B18" s="347"/>
      <c r="C18" s="347"/>
      <c r="D18" s="347"/>
      <c r="E18" s="347"/>
      <c r="F18" s="35"/>
      <c r="G18" s="35"/>
      <c r="H18" s="35"/>
      <c r="I18" s="26"/>
      <c r="J18" s="135"/>
      <c r="K18" s="136"/>
      <c r="L18" s="137"/>
      <c r="M18" s="137"/>
    </row>
    <row r="19" spans="1:13" ht="14.95" customHeight="1" x14ac:dyDescent="0.25">
      <c r="A19" s="35"/>
      <c r="B19" s="35"/>
      <c r="C19" s="35"/>
      <c r="D19" s="35"/>
      <c r="E19" s="35"/>
      <c r="F19" s="35"/>
      <c r="G19" s="35"/>
      <c r="H19" s="35"/>
      <c r="I19" s="26"/>
      <c r="J19" s="135"/>
      <c r="K19" s="136"/>
      <c r="L19" s="137"/>
      <c r="M19" s="137"/>
    </row>
    <row r="20" spans="1:13" ht="14.95" customHeight="1" x14ac:dyDescent="0.25">
      <c r="A20" s="35"/>
      <c r="B20" s="35"/>
      <c r="C20" s="35"/>
      <c r="D20" s="35"/>
      <c r="E20" s="35"/>
      <c r="F20" s="35"/>
      <c r="G20" s="35"/>
      <c r="H20" s="35"/>
      <c r="I20" s="26"/>
      <c r="J20" s="135"/>
      <c r="K20" s="136"/>
      <c r="L20" s="137"/>
      <c r="M20" s="137"/>
    </row>
    <row r="21" spans="1:13" ht="14.95" customHeight="1" x14ac:dyDescent="0.25">
      <c r="A21" s="35"/>
      <c r="B21" s="35"/>
      <c r="C21" s="35"/>
      <c r="D21" s="35"/>
      <c r="E21" s="35"/>
      <c r="F21" s="35"/>
      <c r="G21" s="35"/>
      <c r="H21" s="35"/>
      <c r="I21" s="26"/>
      <c r="J21" s="135"/>
      <c r="K21" s="136"/>
      <c r="L21" s="137"/>
      <c r="M21" s="137"/>
    </row>
    <row r="22" spans="1:13" ht="14.95" customHeight="1" x14ac:dyDescent="0.25">
      <c r="A22" s="35"/>
      <c r="B22" s="35"/>
      <c r="C22" s="35"/>
      <c r="D22" s="35"/>
      <c r="E22" s="35"/>
      <c r="F22" s="35"/>
      <c r="G22" s="35"/>
      <c r="H22" s="35"/>
      <c r="I22" s="26"/>
      <c r="J22" s="135"/>
      <c r="K22" s="136"/>
      <c r="L22" s="137"/>
      <c r="M22" s="137"/>
    </row>
    <row r="23" spans="1:13" ht="14.95" customHeight="1" x14ac:dyDescent="0.25">
      <c r="A23" s="35"/>
      <c r="B23" s="35"/>
      <c r="C23" s="35"/>
      <c r="D23" s="35"/>
      <c r="E23" s="35"/>
      <c r="F23" s="35"/>
      <c r="G23" s="35"/>
      <c r="H23" s="35"/>
      <c r="I23" s="26"/>
      <c r="J23" s="135"/>
      <c r="K23" s="136"/>
      <c r="L23" s="137"/>
      <c r="M23" s="137"/>
    </row>
    <row r="24" spans="1:13" ht="14.95" customHeight="1" x14ac:dyDescent="0.25">
      <c r="A24" s="35"/>
      <c r="B24" s="35"/>
      <c r="C24" s="35"/>
      <c r="D24" s="35"/>
      <c r="E24" s="35"/>
      <c r="F24" s="35"/>
      <c r="G24" s="35"/>
      <c r="H24" s="35"/>
      <c r="I24" s="26"/>
      <c r="J24" s="135"/>
      <c r="K24" s="136"/>
      <c r="L24" s="137"/>
      <c r="M24" s="137"/>
    </row>
    <row r="25" spans="1:13" ht="14.95" customHeight="1" x14ac:dyDescent="0.25">
      <c r="A25" s="35"/>
      <c r="B25" s="35"/>
      <c r="C25" s="35"/>
      <c r="D25" s="35"/>
      <c r="E25" s="35"/>
      <c r="F25" s="35"/>
      <c r="G25" s="35"/>
      <c r="H25" s="35"/>
      <c r="I25" s="26"/>
      <c r="J25" s="135"/>
      <c r="K25" s="136"/>
      <c r="L25" s="137"/>
      <c r="M25" s="137"/>
    </row>
    <row r="26" spans="1:13" ht="14.95" customHeight="1" x14ac:dyDescent="0.25">
      <c r="A26" s="35"/>
      <c r="B26" s="35"/>
      <c r="C26" s="35"/>
      <c r="D26" s="35"/>
      <c r="E26" s="35"/>
      <c r="F26" s="35"/>
      <c r="G26" s="35"/>
      <c r="H26" s="35"/>
      <c r="I26" s="26"/>
      <c r="J26" s="135"/>
      <c r="K26" s="136"/>
      <c r="L26" s="137"/>
      <c r="M26" s="137"/>
    </row>
    <row r="27" spans="1:13" ht="14.95" customHeight="1" x14ac:dyDescent="0.25">
      <c r="A27" s="35"/>
      <c r="B27" s="35"/>
      <c r="C27" s="35"/>
      <c r="D27" s="35"/>
      <c r="E27" s="35"/>
      <c r="F27" s="35"/>
      <c r="G27" s="35"/>
      <c r="H27" s="35"/>
      <c r="I27" s="26"/>
      <c r="J27" s="135"/>
      <c r="K27" s="136"/>
      <c r="L27" s="137"/>
      <c r="M27" s="137"/>
    </row>
    <row r="28" spans="1:13" ht="14.95" customHeight="1" x14ac:dyDescent="0.25">
      <c r="A28" s="35"/>
      <c r="B28" s="35"/>
      <c r="C28" s="35"/>
      <c r="D28" s="35"/>
      <c r="E28" s="35"/>
      <c r="F28" s="35"/>
      <c r="G28" s="35"/>
      <c r="H28" s="35"/>
      <c r="I28" s="26"/>
      <c r="J28" s="135"/>
      <c r="K28" s="136"/>
      <c r="L28" s="137"/>
      <c r="M28" s="137"/>
    </row>
    <row r="29" spans="1:13" ht="14.95" customHeight="1" x14ac:dyDescent="0.25">
      <c r="A29" s="35"/>
      <c r="B29" s="35"/>
      <c r="C29" s="35"/>
      <c r="D29" s="35"/>
      <c r="E29" s="35"/>
      <c r="F29" s="35"/>
      <c r="G29" s="35"/>
      <c r="H29" s="35"/>
      <c r="I29" s="26"/>
      <c r="J29" s="135"/>
      <c r="K29" s="136"/>
      <c r="L29" s="137"/>
      <c r="M29" s="137"/>
    </row>
    <row r="30" spans="1:13" x14ac:dyDescent="0.25">
      <c r="A30" s="35"/>
      <c r="B30" s="35"/>
      <c r="C30" s="35"/>
      <c r="D30" s="35"/>
      <c r="E30" s="35"/>
      <c r="F30" s="35"/>
      <c r="G30" s="35"/>
      <c r="H30" s="35"/>
      <c r="I30" s="26"/>
      <c r="J30" s="135"/>
      <c r="K30" s="136"/>
      <c r="L30" s="137"/>
      <c r="M30" s="137"/>
    </row>
    <row r="31" spans="1:13" x14ac:dyDescent="0.25">
      <c r="A31" s="35"/>
      <c r="B31" s="35"/>
      <c r="C31" s="35"/>
      <c r="D31" s="35"/>
      <c r="E31" s="35"/>
      <c r="F31" s="35"/>
      <c r="G31" s="35"/>
      <c r="H31" s="35"/>
      <c r="I31" s="26"/>
      <c r="J31" s="135"/>
      <c r="K31" s="136"/>
      <c r="L31" s="137"/>
      <c r="M31" s="137"/>
    </row>
    <row r="32" spans="1:13" x14ac:dyDescent="0.25">
      <c r="A32" s="35"/>
      <c r="B32" s="35"/>
      <c r="C32" s="35"/>
      <c r="D32" s="35"/>
      <c r="E32" s="35"/>
      <c r="F32" s="35"/>
      <c r="G32" s="35"/>
      <c r="H32" s="35"/>
      <c r="I32" s="26"/>
      <c r="J32" s="135"/>
      <c r="K32" s="136"/>
      <c r="L32" s="137"/>
      <c r="M32" s="137"/>
    </row>
    <row r="33" spans="1:13" x14ac:dyDescent="0.25">
      <c r="A33" s="35"/>
      <c r="B33" s="35"/>
      <c r="C33" s="35"/>
      <c r="D33" s="35"/>
      <c r="E33" s="35"/>
      <c r="F33" s="35"/>
      <c r="G33" s="35"/>
      <c r="H33" s="35"/>
      <c r="I33" s="26"/>
      <c r="J33" s="135"/>
      <c r="K33" s="136"/>
      <c r="L33" s="137"/>
      <c r="M33" s="137"/>
    </row>
    <row r="34" spans="1:13" x14ac:dyDescent="0.25">
      <c r="A34" s="35"/>
      <c r="B34" s="35"/>
      <c r="C34" s="35"/>
      <c r="D34" s="35"/>
      <c r="E34" s="35"/>
      <c r="F34" s="35"/>
      <c r="G34" s="35"/>
      <c r="H34" s="35"/>
      <c r="I34" s="26"/>
      <c r="J34" s="135"/>
      <c r="K34" s="136"/>
      <c r="L34" s="137"/>
      <c r="M34" s="137"/>
    </row>
    <row r="35" spans="1:13" x14ac:dyDescent="0.25">
      <c r="A35" s="36"/>
      <c r="B35" s="36"/>
      <c r="C35" s="36"/>
      <c r="D35" s="36"/>
      <c r="E35" s="36"/>
      <c r="F35" s="36"/>
      <c r="G35" s="36"/>
      <c r="H35" s="36"/>
      <c r="I35" s="26"/>
      <c r="J35" s="135"/>
      <c r="K35" s="136"/>
      <c r="L35" s="137"/>
      <c r="M35" s="137"/>
    </row>
    <row r="36" spans="1:13" x14ac:dyDescent="0.25">
      <c r="A36" s="36"/>
      <c r="B36" s="36"/>
      <c r="C36" s="36"/>
      <c r="D36" s="36"/>
      <c r="E36" s="36"/>
      <c r="F36" s="36"/>
      <c r="G36" s="36"/>
      <c r="H36" s="36"/>
      <c r="I36" s="26"/>
      <c r="J36" s="135"/>
      <c r="K36" s="136"/>
      <c r="L36" s="137"/>
      <c r="M36" s="137"/>
    </row>
    <row r="37" spans="1:13" x14ac:dyDescent="0.25">
      <c r="A37" s="36"/>
      <c r="B37" s="36"/>
      <c r="C37" s="36"/>
      <c r="D37" s="36"/>
      <c r="E37" s="36"/>
      <c r="F37" s="36"/>
      <c r="G37" s="36"/>
      <c r="H37" s="36"/>
      <c r="I37" s="26"/>
      <c r="J37" s="135"/>
      <c r="K37" s="136"/>
      <c r="L37" s="137"/>
      <c r="M37" s="137"/>
    </row>
    <row r="38" spans="1:13" x14ac:dyDescent="0.25">
      <c r="A38" s="3"/>
      <c r="B38" s="127"/>
      <c r="C38" s="128"/>
      <c r="D38" s="129"/>
      <c r="E38" s="129"/>
    </row>
    <row r="39" spans="1:13" x14ac:dyDescent="0.25">
      <c r="A39" s="3"/>
      <c r="B39" s="127"/>
      <c r="C39" s="128"/>
      <c r="D39" s="129"/>
      <c r="E39" s="129"/>
    </row>
    <row r="40" spans="1:13" x14ac:dyDescent="0.25">
      <c r="A40" s="3"/>
      <c r="B40" s="127"/>
      <c r="C40" s="128"/>
      <c r="D40" s="129"/>
      <c r="E40" s="129"/>
    </row>
    <row r="41" spans="1:13" x14ac:dyDescent="0.25">
      <c r="A41" s="3"/>
      <c r="B41" s="127"/>
      <c r="C41" s="128"/>
      <c r="D41" s="129"/>
      <c r="E41" s="129"/>
    </row>
    <row r="42" spans="1:13" x14ac:dyDescent="0.25">
      <c r="A42" s="3"/>
      <c r="B42" s="127"/>
      <c r="C42" s="128"/>
      <c r="D42" s="129"/>
      <c r="E42" s="129"/>
    </row>
    <row r="43" spans="1:13" ht="9" customHeight="1" x14ac:dyDescent="0.25">
      <c r="A43" s="3"/>
      <c r="B43" s="127"/>
      <c r="C43" s="128"/>
      <c r="D43" s="129"/>
      <c r="E43" s="129"/>
    </row>
    <row r="44" spans="1:13" x14ac:dyDescent="0.25">
      <c r="A44" s="37"/>
      <c r="B44" s="118"/>
      <c r="C44" s="118"/>
      <c r="D44" s="118"/>
      <c r="E44" s="118"/>
    </row>
    <row r="45" spans="1:13" x14ac:dyDescent="0.25">
      <c r="A45" s="310" t="s">
        <v>28</v>
      </c>
      <c r="B45" s="311"/>
      <c r="C45" s="311"/>
      <c r="D45" s="311"/>
      <c r="E45" s="312"/>
    </row>
    <row r="46" spans="1:13" ht="14.95" customHeight="1" x14ac:dyDescent="0.25">
      <c r="A46" s="281" t="s">
        <v>365</v>
      </c>
      <c r="B46" s="282"/>
      <c r="C46" s="282"/>
      <c r="D46" s="282"/>
      <c r="E46" s="321"/>
    </row>
    <row r="47" spans="1:13" ht="14.95" customHeight="1" x14ac:dyDescent="0.25">
      <c r="A47" s="281" t="s">
        <v>366</v>
      </c>
      <c r="B47" s="282"/>
      <c r="C47" s="282"/>
      <c r="D47" s="282"/>
      <c r="E47" s="321"/>
    </row>
    <row r="48" spans="1:13" ht="17.350000000000001" customHeight="1" x14ac:dyDescent="0.25">
      <c r="A48" s="281" t="s">
        <v>386</v>
      </c>
      <c r="B48" s="282"/>
      <c r="C48" s="282"/>
      <c r="D48" s="282"/>
      <c r="E48" s="321"/>
    </row>
    <row r="49" spans="1:5" ht="18" customHeight="1" x14ac:dyDescent="0.25">
      <c r="A49" s="314" t="s">
        <v>387</v>
      </c>
      <c r="B49" s="315"/>
      <c r="C49" s="315"/>
      <c r="D49" s="315"/>
      <c r="E49" s="316"/>
    </row>
    <row r="50" spans="1:5" ht="21.1" customHeight="1" x14ac:dyDescent="0.25">
      <c r="A50" s="285" t="s">
        <v>388</v>
      </c>
      <c r="B50" s="286"/>
      <c r="C50" s="286"/>
      <c r="D50" s="286"/>
      <c r="E50" s="346"/>
    </row>
    <row r="53" spans="1:5" x14ac:dyDescent="0.25">
      <c r="A53" s="37"/>
      <c r="B53" s="37"/>
      <c r="C53" s="37"/>
      <c r="D53" s="37"/>
      <c r="E53" s="37"/>
    </row>
  </sheetData>
  <protectedRanges>
    <protectedRange sqref="J16:L37 B38:D43 B15:D15" name="Rango1_1"/>
    <protectedRange sqref="B9:D14" name="Rango1_1_2"/>
  </protectedRanges>
  <mergeCells count="13">
    <mergeCell ref="A46:E46"/>
    <mergeCell ref="A47:E47"/>
    <mergeCell ref="A48:E48"/>
    <mergeCell ref="A49:E49"/>
    <mergeCell ref="A50:E50"/>
    <mergeCell ref="A45:E45"/>
    <mergeCell ref="A2:E2"/>
    <mergeCell ref="A3:E3"/>
    <mergeCell ref="A4:E4"/>
    <mergeCell ref="A6:E6"/>
    <mergeCell ref="A7:B7"/>
    <mergeCell ref="A5:E5"/>
    <mergeCell ref="A17:E18"/>
  </mergeCells>
  <printOptions horizontalCentered="1"/>
  <pageMargins left="0.59055118110236227" right="0.59055118110236227" top="0.98425196850393704" bottom="0.59055118110236227" header="0.31496062992125984" footer="0.31496062992125984"/>
  <pageSetup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93"/>
  <sheetViews>
    <sheetView topLeftCell="A40" zoomScaleNormal="100" workbookViewId="0">
      <selection activeCell="K30" sqref="K30"/>
    </sheetView>
  </sheetViews>
  <sheetFormatPr baseColWidth="10" defaultColWidth="11.375" defaultRowHeight="14.3" x14ac:dyDescent="0.25"/>
  <cols>
    <col min="1" max="1" width="12.625" style="6" customWidth="1"/>
    <col min="2" max="2" width="74.625" style="6" customWidth="1"/>
    <col min="3" max="3" width="18.75" style="6" customWidth="1"/>
    <col min="4" max="4" width="18.375" style="6" customWidth="1"/>
    <col min="5" max="5" width="51.375" style="6" customWidth="1"/>
    <col min="6" max="16384" width="11.375" style="6"/>
  </cols>
  <sheetData>
    <row r="1" spans="1:5" ht="15.65" x14ac:dyDescent="0.25">
      <c r="A1" s="3"/>
      <c r="B1" s="3"/>
      <c r="C1" s="3"/>
      <c r="D1" s="3"/>
      <c r="E1" s="240" t="s">
        <v>70</v>
      </c>
    </row>
    <row r="2" spans="1:5" x14ac:dyDescent="0.25">
      <c r="A2" s="290" t="s">
        <v>418</v>
      </c>
      <c r="B2" s="290"/>
      <c r="C2" s="290"/>
      <c r="D2" s="290"/>
      <c r="E2" s="290"/>
    </row>
    <row r="3" spans="1:5" ht="15.8" customHeight="1" x14ac:dyDescent="0.25">
      <c r="A3" s="290" t="s">
        <v>0</v>
      </c>
      <c r="B3" s="290"/>
      <c r="C3" s="290"/>
      <c r="D3" s="290"/>
      <c r="E3" s="290"/>
    </row>
    <row r="4" spans="1:5" x14ac:dyDescent="0.25">
      <c r="A4" s="290" t="s">
        <v>66</v>
      </c>
      <c r="B4" s="290"/>
      <c r="C4" s="290"/>
      <c r="D4" s="290"/>
      <c r="E4" s="290"/>
    </row>
    <row r="5" spans="1:5" x14ac:dyDescent="0.25">
      <c r="A5" s="290" t="s">
        <v>514</v>
      </c>
      <c r="B5" s="290"/>
      <c r="C5" s="290"/>
      <c r="D5" s="290"/>
      <c r="E5" s="290"/>
    </row>
    <row r="6" spans="1:5" x14ac:dyDescent="0.25">
      <c r="A6" s="296" t="s">
        <v>71</v>
      </c>
      <c r="B6" s="296"/>
      <c r="C6" s="296"/>
      <c r="D6" s="296"/>
      <c r="E6" s="296"/>
    </row>
    <row r="7" spans="1:5" x14ac:dyDescent="0.25">
      <c r="A7" s="7"/>
      <c r="B7" s="7"/>
      <c r="C7" s="7"/>
      <c r="D7" s="7"/>
      <c r="E7" s="7"/>
    </row>
    <row r="8" spans="1:5" ht="24.8" customHeight="1" x14ac:dyDescent="0.25">
      <c r="A8" s="348" t="s">
        <v>72</v>
      </c>
      <c r="B8" s="348"/>
      <c r="C8" s="348"/>
      <c r="D8" s="348"/>
      <c r="E8" s="348"/>
    </row>
    <row r="9" spans="1:5" ht="22.6" customHeight="1" x14ac:dyDescent="0.25">
      <c r="A9" s="10" t="s">
        <v>5</v>
      </c>
      <c r="B9" s="10" t="s">
        <v>6</v>
      </c>
      <c r="C9" s="12" t="s">
        <v>8</v>
      </c>
      <c r="D9" s="12" t="s">
        <v>73</v>
      </c>
      <c r="E9" s="12" t="s">
        <v>74</v>
      </c>
    </row>
    <row r="10" spans="1:5" ht="23.1" x14ac:dyDescent="0.25">
      <c r="A10" s="107" t="s">
        <v>275</v>
      </c>
      <c r="B10" s="119" t="s">
        <v>278</v>
      </c>
      <c r="C10" s="33">
        <f>C11+C16+C26</f>
        <v>36385408.910000004</v>
      </c>
      <c r="D10" s="120">
        <f t="shared" ref="D10:D15" si="0">C10/$C$46</f>
        <v>0.93262103276009878</v>
      </c>
      <c r="E10" s="121" t="s">
        <v>328</v>
      </c>
    </row>
    <row r="11" spans="1:5" ht="23.1" x14ac:dyDescent="0.25">
      <c r="A11" s="107" t="s">
        <v>276</v>
      </c>
      <c r="B11" s="119" t="s">
        <v>279</v>
      </c>
      <c r="C11" s="33">
        <f>SUM(C12:C15)</f>
        <v>21466376.460000001</v>
      </c>
      <c r="D11" s="120">
        <f>C11/$C$46</f>
        <v>0.55022039832676084</v>
      </c>
      <c r="E11" s="121" t="s">
        <v>328</v>
      </c>
    </row>
    <row r="12" spans="1:5" ht="46.2" x14ac:dyDescent="0.25">
      <c r="A12" s="14" t="s">
        <v>277</v>
      </c>
      <c r="B12" s="28" t="s">
        <v>280</v>
      </c>
      <c r="C12" s="29">
        <v>17643559.640000001</v>
      </c>
      <c r="D12" s="122">
        <f t="shared" si="0"/>
        <v>0.45223498391133499</v>
      </c>
      <c r="E12" s="123" t="s">
        <v>330</v>
      </c>
    </row>
    <row r="13" spans="1:5" x14ac:dyDescent="0.25">
      <c r="A13" s="14" t="s">
        <v>356</v>
      </c>
      <c r="B13" s="28" t="s">
        <v>357</v>
      </c>
      <c r="C13" s="29">
        <v>2746666.6</v>
      </c>
      <c r="D13" s="122">
        <f t="shared" si="0"/>
        <v>7.0401820891331277E-2</v>
      </c>
      <c r="E13" s="124"/>
    </row>
    <row r="14" spans="1:5" x14ac:dyDescent="0.25">
      <c r="A14" s="14" t="s">
        <v>457</v>
      </c>
      <c r="B14" s="28" t="s">
        <v>458</v>
      </c>
      <c r="C14" s="29">
        <v>447550</v>
      </c>
      <c r="D14" s="122">
        <f t="shared" si="0"/>
        <v>1.1471481445878909E-2</v>
      </c>
      <c r="E14" s="124"/>
    </row>
    <row r="15" spans="1:5" x14ac:dyDescent="0.25">
      <c r="A15" s="14" t="s">
        <v>281</v>
      </c>
      <c r="B15" s="28" t="s">
        <v>282</v>
      </c>
      <c r="C15" s="29">
        <v>628600.22</v>
      </c>
      <c r="D15" s="122">
        <f t="shared" si="0"/>
        <v>1.6112112078215619E-2</v>
      </c>
      <c r="E15" s="124"/>
    </row>
    <row r="16" spans="1:5" x14ac:dyDescent="0.25">
      <c r="A16" s="107" t="s">
        <v>283</v>
      </c>
      <c r="B16" s="119" t="s">
        <v>284</v>
      </c>
      <c r="C16" s="33">
        <f>SUM(C17:C25)</f>
        <v>4287553.9799999995</v>
      </c>
      <c r="D16" s="120">
        <f t="shared" ref="D16:D44" si="1">C16/$C$46</f>
        <v>0.10989743253217354</v>
      </c>
      <c r="E16" s="121"/>
    </row>
    <row r="17" spans="1:5" x14ac:dyDescent="0.25">
      <c r="A17" s="125" t="s">
        <v>285</v>
      </c>
      <c r="B17" s="28" t="s">
        <v>286</v>
      </c>
      <c r="C17" s="29">
        <v>656204.96</v>
      </c>
      <c r="D17" s="122">
        <f t="shared" si="1"/>
        <v>1.6819669362828089E-2</v>
      </c>
      <c r="E17" s="272"/>
    </row>
    <row r="18" spans="1:5" x14ac:dyDescent="0.25">
      <c r="A18" s="125" t="s">
        <v>287</v>
      </c>
      <c r="B18" s="28" t="s">
        <v>288</v>
      </c>
      <c r="C18" s="29">
        <v>10230</v>
      </c>
      <c r="D18" s="122">
        <f t="shared" si="1"/>
        <v>2.6221261354338342E-4</v>
      </c>
      <c r="E18" s="272"/>
    </row>
    <row r="19" spans="1:5" x14ac:dyDescent="0.25">
      <c r="A19" s="125" t="s">
        <v>461</v>
      </c>
      <c r="B19" s="28" t="s">
        <v>459</v>
      </c>
      <c r="C19" s="29">
        <v>0</v>
      </c>
      <c r="D19" s="122"/>
      <c r="E19" s="272"/>
    </row>
    <row r="20" spans="1:5" x14ac:dyDescent="0.25">
      <c r="A20" s="14" t="s">
        <v>289</v>
      </c>
      <c r="B20" s="28" t="s">
        <v>290</v>
      </c>
      <c r="C20" s="29">
        <v>382303.94</v>
      </c>
      <c r="D20" s="122">
        <f t="shared" si="1"/>
        <v>9.7991119526229555E-3</v>
      </c>
      <c r="E20" s="272"/>
    </row>
    <row r="21" spans="1:5" x14ac:dyDescent="0.25">
      <c r="A21" s="14" t="s">
        <v>291</v>
      </c>
      <c r="B21" s="28" t="s">
        <v>292</v>
      </c>
      <c r="C21" s="29">
        <v>202329.95</v>
      </c>
      <c r="D21" s="122">
        <f t="shared" si="1"/>
        <v>5.1860669587098819E-3</v>
      </c>
      <c r="E21" s="272"/>
    </row>
    <row r="22" spans="1:5" x14ac:dyDescent="0.25">
      <c r="A22" s="14" t="s">
        <v>293</v>
      </c>
      <c r="B22" s="28" t="s">
        <v>294</v>
      </c>
      <c r="C22" s="29">
        <v>2595070.67</v>
      </c>
      <c r="D22" s="122">
        <f t="shared" si="1"/>
        <v>6.6516154712656803E-2</v>
      </c>
      <c r="E22" s="272"/>
    </row>
    <row r="23" spans="1:5" x14ac:dyDescent="0.25">
      <c r="A23" s="14" t="s">
        <v>295</v>
      </c>
      <c r="B23" s="28" t="s">
        <v>296</v>
      </c>
      <c r="C23" s="29">
        <v>24058.400000000001</v>
      </c>
      <c r="D23" s="122">
        <f t="shared" si="1"/>
        <v>6.1665844982132316E-4</v>
      </c>
      <c r="E23" s="272"/>
    </row>
    <row r="24" spans="1:5" x14ac:dyDescent="0.25">
      <c r="A24" s="14" t="s">
        <v>462</v>
      </c>
      <c r="B24" s="28" t="s">
        <v>460</v>
      </c>
      <c r="C24" s="29">
        <v>0</v>
      </c>
      <c r="D24" s="122"/>
      <c r="E24" s="272"/>
    </row>
    <row r="25" spans="1:5" x14ac:dyDescent="0.25">
      <c r="A25" s="14" t="s">
        <v>297</v>
      </c>
      <c r="B25" s="28" t="s">
        <v>298</v>
      </c>
      <c r="C25" s="29">
        <v>417356.06</v>
      </c>
      <c r="D25" s="122">
        <f t="shared" si="1"/>
        <v>1.0697558481991118E-2</v>
      </c>
      <c r="E25" s="272"/>
    </row>
    <row r="26" spans="1:5" x14ac:dyDescent="0.25">
      <c r="A26" s="107" t="s">
        <v>299</v>
      </c>
      <c r="B26" s="119" t="s">
        <v>300</v>
      </c>
      <c r="C26" s="33">
        <f>SUM(C27:C35)</f>
        <v>10631478.470000001</v>
      </c>
      <c r="D26" s="120">
        <f t="shared" si="1"/>
        <v>0.27250320190116434</v>
      </c>
      <c r="E26" s="272"/>
    </row>
    <row r="27" spans="1:5" x14ac:dyDescent="0.25">
      <c r="A27" s="14" t="s">
        <v>301</v>
      </c>
      <c r="B27" s="28" t="s">
        <v>302</v>
      </c>
      <c r="C27" s="29">
        <v>3592442.27</v>
      </c>
      <c r="D27" s="122">
        <f t="shared" si="1"/>
        <v>9.2080515798673018E-2</v>
      </c>
      <c r="E27" s="272"/>
    </row>
    <row r="28" spans="1:5" x14ac:dyDescent="0.25">
      <c r="A28" s="14" t="s">
        <v>303</v>
      </c>
      <c r="B28" s="28" t="s">
        <v>304</v>
      </c>
      <c r="C28" s="29">
        <v>1438891</v>
      </c>
      <c r="D28" s="122">
        <f t="shared" si="1"/>
        <v>3.6881267811735334E-2</v>
      </c>
      <c r="E28" s="272"/>
    </row>
    <row r="29" spans="1:5" x14ac:dyDescent="0.25">
      <c r="A29" s="14" t="s">
        <v>305</v>
      </c>
      <c r="B29" s="28" t="s">
        <v>306</v>
      </c>
      <c r="C29" s="29">
        <v>168200</v>
      </c>
      <c r="D29" s="122">
        <f t="shared" si="1"/>
        <v>4.3112572432059716E-3</v>
      </c>
      <c r="E29" s="272"/>
    </row>
    <row r="30" spans="1:5" ht="14.95" customHeight="1" x14ac:dyDescent="0.25">
      <c r="A30" s="14" t="s">
        <v>307</v>
      </c>
      <c r="B30" s="28" t="s">
        <v>308</v>
      </c>
      <c r="C30" s="29">
        <v>4822</v>
      </c>
      <c r="D30" s="122">
        <f t="shared" si="1"/>
        <v>1.2359620943364562E-4</v>
      </c>
      <c r="E30" s="272"/>
    </row>
    <row r="31" spans="1:5" x14ac:dyDescent="0.25">
      <c r="A31" s="14" t="s">
        <v>358</v>
      </c>
      <c r="B31" s="28" t="s">
        <v>359</v>
      </c>
      <c r="C31" s="29">
        <v>216210.74</v>
      </c>
      <c r="D31" s="122">
        <f>C31/$C$46</f>
        <v>5.5418556414026342E-3</v>
      </c>
      <c r="E31" s="272"/>
    </row>
    <row r="32" spans="1:5" x14ac:dyDescent="0.25">
      <c r="A32" s="14" t="s">
        <v>419</v>
      </c>
      <c r="B32" s="28" t="s">
        <v>420</v>
      </c>
      <c r="C32" s="29">
        <v>232</v>
      </c>
      <c r="D32" s="122">
        <f>C32/$C$46</f>
        <v>5.9465617147668577E-6</v>
      </c>
      <c r="E32" s="272"/>
    </row>
    <row r="33" spans="1:13" x14ac:dyDescent="0.25">
      <c r="A33" s="14" t="s">
        <v>309</v>
      </c>
      <c r="B33" s="28" t="s">
        <v>310</v>
      </c>
      <c r="C33" s="29">
        <v>207330.25</v>
      </c>
      <c r="D33" s="122">
        <f t="shared" si="1"/>
        <v>5.3142333058751774E-3</v>
      </c>
      <c r="E33" s="272"/>
    </row>
    <row r="34" spans="1:13" x14ac:dyDescent="0.25">
      <c r="A34" s="14" t="s">
        <v>311</v>
      </c>
      <c r="B34" s="28" t="s">
        <v>312</v>
      </c>
      <c r="C34" s="29">
        <v>1530325.61</v>
      </c>
      <c r="D34" s="122">
        <f t="shared" si="1"/>
        <v>3.9224895187729474E-2</v>
      </c>
      <c r="E34" s="272"/>
    </row>
    <row r="35" spans="1:13" x14ac:dyDescent="0.25">
      <c r="A35" s="14" t="s">
        <v>313</v>
      </c>
      <c r="B35" s="28" t="s">
        <v>314</v>
      </c>
      <c r="C35" s="29">
        <v>3473024.6</v>
      </c>
      <c r="D35" s="122">
        <f t="shared" si="1"/>
        <v>8.9019634141394313E-2</v>
      </c>
      <c r="E35" s="272"/>
    </row>
    <row r="36" spans="1:13" x14ac:dyDescent="0.25">
      <c r="A36" s="107" t="s">
        <v>315</v>
      </c>
      <c r="B36" s="119" t="s">
        <v>273</v>
      </c>
      <c r="C36" s="33">
        <f>C37</f>
        <v>2628732.56</v>
      </c>
      <c r="D36" s="120">
        <f t="shared" si="1"/>
        <v>6.7378967239901166E-2</v>
      </c>
      <c r="E36" s="272"/>
    </row>
    <row r="37" spans="1:13" x14ac:dyDescent="0.25">
      <c r="A37" s="107" t="s">
        <v>316</v>
      </c>
      <c r="B37" s="119" t="s">
        <v>317</v>
      </c>
      <c r="C37" s="33">
        <f>SUM(C38:C39)</f>
        <v>2628732.56</v>
      </c>
      <c r="D37" s="120">
        <f t="shared" si="1"/>
        <v>6.7378967239901166E-2</v>
      </c>
      <c r="E37" s="272"/>
    </row>
    <row r="38" spans="1:13" x14ac:dyDescent="0.25">
      <c r="A38" s="14" t="s">
        <v>318</v>
      </c>
      <c r="B38" s="28" t="s">
        <v>319</v>
      </c>
      <c r="C38" s="29">
        <v>2257651.04</v>
      </c>
      <c r="D38" s="122">
        <f t="shared" si="1"/>
        <v>5.7867505343825773E-2</v>
      </c>
      <c r="E38" s="272"/>
    </row>
    <row r="39" spans="1:13" x14ac:dyDescent="0.25">
      <c r="A39" s="14" t="s">
        <v>320</v>
      </c>
      <c r="B39" s="28" t="s">
        <v>321</v>
      </c>
      <c r="C39" s="29">
        <v>371081.52</v>
      </c>
      <c r="D39" s="122">
        <f t="shared" si="1"/>
        <v>9.5114618960753967E-3</v>
      </c>
      <c r="E39" s="272"/>
    </row>
    <row r="40" spans="1:13" x14ac:dyDescent="0.25">
      <c r="A40" s="107" t="s">
        <v>410</v>
      </c>
      <c r="B40" s="119" t="s">
        <v>411</v>
      </c>
      <c r="C40" s="33">
        <f>C41</f>
        <v>0</v>
      </c>
      <c r="D40" s="120">
        <f t="shared" ref="D40:D42" si="2">C40/$C$46</f>
        <v>0</v>
      </c>
      <c r="E40" s="272"/>
    </row>
    <row r="41" spans="1:13" x14ac:dyDescent="0.25">
      <c r="A41" s="107" t="s">
        <v>412</v>
      </c>
      <c r="B41" s="119" t="s">
        <v>413</v>
      </c>
      <c r="C41" s="33">
        <f>SUM(C42)</f>
        <v>0</v>
      </c>
      <c r="D41" s="120">
        <f>C41/$C$46</f>
        <v>0</v>
      </c>
      <c r="E41" s="126"/>
    </row>
    <row r="42" spans="1:13" x14ac:dyDescent="0.25">
      <c r="A42" s="14" t="s">
        <v>414</v>
      </c>
      <c r="B42" s="28" t="s">
        <v>415</v>
      </c>
      <c r="C42" s="29">
        <v>0</v>
      </c>
      <c r="D42" s="122">
        <f t="shared" si="2"/>
        <v>0</v>
      </c>
      <c r="E42" s="124"/>
    </row>
    <row r="43" spans="1:13" ht="23.1" x14ac:dyDescent="0.25">
      <c r="A43" s="107" t="s">
        <v>322</v>
      </c>
      <c r="B43" s="119" t="s">
        <v>323</v>
      </c>
      <c r="C43" s="33">
        <f>C44</f>
        <v>0</v>
      </c>
      <c r="D43" s="120">
        <f t="shared" si="1"/>
        <v>0</v>
      </c>
      <c r="E43" s="121" t="s">
        <v>328</v>
      </c>
    </row>
    <row r="44" spans="1:13" ht="23.1" x14ac:dyDescent="0.25">
      <c r="A44" s="107" t="s">
        <v>324</v>
      </c>
      <c r="B44" s="119" t="s">
        <v>325</v>
      </c>
      <c r="C44" s="33">
        <f>SUM(C45)</f>
        <v>0</v>
      </c>
      <c r="D44" s="120">
        <f t="shared" si="1"/>
        <v>0</v>
      </c>
      <c r="E44" s="121" t="s">
        <v>328</v>
      </c>
    </row>
    <row r="45" spans="1:13" x14ac:dyDescent="0.25">
      <c r="A45" s="14" t="s">
        <v>326</v>
      </c>
      <c r="B45" s="28" t="s">
        <v>327</v>
      </c>
      <c r="C45" s="29">
        <v>0</v>
      </c>
      <c r="D45" s="122">
        <f>C45/$C$46</f>
        <v>0</v>
      </c>
      <c r="E45" s="123" t="s">
        <v>329</v>
      </c>
    </row>
    <row r="46" spans="1:13" ht="24.8" customHeight="1" x14ac:dyDescent="0.25">
      <c r="A46" s="241"/>
      <c r="B46" s="242" t="s">
        <v>9</v>
      </c>
      <c r="C46" s="243">
        <f>C10+C36+C40+C43</f>
        <v>39014141.470000006</v>
      </c>
      <c r="D46" s="244">
        <f>C46/$C$46</f>
        <v>1</v>
      </c>
      <c r="E46" s="245"/>
    </row>
    <row r="47" spans="1:13" x14ac:dyDescent="0.25">
      <c r="A47" s="34"/>
      <c r="B47" s="34"/>
      <c r="C47" s="34"/>
      <c r="D47" s="35"/>
      <c r="E47" s="35"/>
      <c r="F47" s="35"/>
      <c r="G47" s="35"/>
      <c r="H47" s="35"/>
      <c r="I47" s="3"/>
      <c r="J47" s="127"/>
      <c r="K47" s="128"/>
      <c r="L47" s="129"/>
      <c r="M47" s="129"/>
    </row>
    <row r="48" spans="1:13" x14ac:dyDescent="0.25">
      <c r="A48" s="35"/>
      <c r="B48" s="35"/>
      <c r="C48" s="35"/>
      <c r="D48" s="35"/>
      <c r="E48" s="35"/>
      <c r="F48" s="35"/>
      <c r="G48" s="35"/>
      <c r="H48" s="35"/>
      <c r="I48" s="3"/>
      <c r="J48" s="127"/>
      <c r="K48" s="128"/>
      <c r="L48" s="129"/>
      <c r="M48" s="129"/>
    </row>
    <row r="49" spans="1:13" x14ac:dyDescent="0.25">
      <c r="A49" s="35"/>
      <c r="B49" s="35"/>
      <c r="C49" s="35"/>
      <c r="D49" s="35"/>
      <c r="E49" s="35"/>
      <c r="F49" s="35"/>
      <c r="G49" s="35"/>
      <c r="H49" s="35"/>
      <c r="I49" s="3"/>
      <c r="J49" s="127"/>
      <c r="K49" s="128"/>
      <c r="L49" s="129"/>
      <c r="M49" s="129"/>
    </row>
    <row r="50" spans="1:13" x14ac:dyDescent="0.25">
      <c r="A50" s="35"/>
      <c r="B50" s="35"/>
      <c r="C50" s="35"/>
      <c r="D50" s="35"/>
      <c r="E50" s="35"/>
      <c r="F50" s="35"/>
      <c r="G50" s="35"/>
      <c r="H50" s="35"/>
      <c r="I50" s="3"/>
      <c r="J50" s="127"/>
      <c r="K50" s="128"/>
      <c r="L50" s="129"/>
      <c r="M50" s="129"/>
    </row>
    <row r="51" spans="1:13" x14ac:dyDescent="0.25">
      <c r="A51" s="35"/>
      <c r="B51" s="35"/>
      <c r="C51" s="35"/>
      <c r="D51" s="35"/>
      <c r="E51" s="35"/>
      <c r="F51" s="35"/>
      <c r="G51" s="35"/>
      <c r="H51" s="35"/>
      <c r="I51" s="3"/>
      <c r="J51" s="127"/>
      <c r="K51" s="128"/>
      <c r="L51" s="129"/>
      <c r="M51" s="129"/>
    </row>
    <row r="52" spans="1:13" x14ac:dyDescent="0.25">
      <c r="A52" s="35"/>
      <c r="B52" s="35"/>
      <c r="C52" s="35"/>
      <c r="D52" s="35"/>
      <c r="E52" s="35"/>
      <c r="F52" s="35"/>
      <c r="G52" s="35"/>
      <c r="H52" s="35"/>
      <c r="I52" s="3"/>
      <c r="J52" s="127"/>
      <c r="K52" s="128"/>
      <c r="L52" s="129"/>
      <c r="M52" s="129"/>
    </row>
    <row r="53" spans="1:13" x14ac:dyDescent="0.25">
      <c r="A53" s="35"/>
      <c r="B53" s="35"/>
      <c r="C53" s="35"/>
      <c r="D53" s="35"/>
      <c r="E53" s="35"/>
      <c r="F53" s="35"/>
      <c r="G53" s="35"/>
      <c r="H53" s="35"/>
      <c r="I53" s="3"/>
      <c r="J53" s="127"/>
      <c r="K53" s="128"/>
      <c r="L53" s="129"/>
      <c r="M53" s="129"/>
    </row>
    <row r="54" spans="1:13" x14ac:dyDescent="0.25">
      <c r="A54" s="35"/>
      <c r="B54" s="35"/>
      <c r="C54" s="35"/>
      <c r="D54" s="35"/>
      <c r="E54" s="35"/>
      <c r="F54" s="35"/>
      <c r="G54" s="35"/>
      <c r="H54" s="35"/>
      <c r="I54" s="3"/>
      <c r="J54" s="127"/>
      <c r="K54" s="128"/>
      <c r="L54" s="129"/>
      <c r="M54" s="129"/>
    </row>
    <row r="55" spans="1:13" x14ac:dyDescent="0.25">
      <c r="A55" s="35"/>
      <c r="B55" s="35"/>
      <c r="C55" s="35"/>
      <c r="D55" s="35"/>
      <c r="E55" s="35"/>
      <c r="F55" s="35"/>
      <c r="G55" s="35"/>
      <c r="H55" s="35"/>
      <c r="I55" s="3"/>
      <c r="J55" s="127"/>
      <c r="K55" s="128"/>
      <c r="L55" s="129"/>
      <c r="M55" s="129"/>
    </row>
    <row r="56" spans="1:13" x14ac:dyDescent="0.25">
      <c r="A56" s="35"/>
      <c r="B56" s="35"/>
      <c r="C56" s="35"/>
      <c r="D56" s="35"/>
      <c r="E56" s="35"/>
      <c r="F56" s="35"/>
      <c r="G56" s="35"/>
      <c r="H56" s="35"/>
      <c r="I56" s="3"/>
      <c r="J56" s="127"/>
      <c r="K56" s="128"/>
      <c r="L56" s="129"/>
      <c r="M56" s="129"/>
    </row>
    <row r="57" spans="1:13" x14ac:dyDescent="0.25">
      <c r="A57" s="35"/>
      <c r="B57" s="35"/>
      <c r="C57" s="35"/>
      <c r="D57" s="35"/>
      <c r="E57" s="35"/>
      <c r="F57" s="35"/>
      <c r="G57" s="35"/>
      <c r="H57" s="35"/>
      <c r="I57" s="3"/>
      <c r="J57" s="127"/>
      <c r="K57" s="128"/>
      <c r="L57" s="129"/>
      <c r="M57" s="129"/>
    </row>
    <row r="58" spans="1:13" x14ac:dyDescent="0.25">
      <c r="A58" s="35"/>
      <c r="B58" s="35"/>
      <c r="C58" s="35"/>
      <c r="D58" s="35"/>
      <c r="E58" s="35"/>
      <c r="F58" s="35"/>
      <c r="G58" s="35"/>
      <c r="H58" s="35"/>
      <c r="I58" s="3"/>
      <c r="J58" s="127"/>
      <c r="K58" s="128"/>
      <c r="L58" s="129"/>
      <c r="M58" s="129"/>
    </row>
    <row r="59" spans="1:13" x14ac:dyDescent="0.25">
      <c r="A59" s="35"/>
      <c r="B59" s="35"/>
      <c r="C59" s="35"/>
      <c r="D59" s="35"/>
      <c r="E59" s="35"/>
      <c r="F59" s="35"/>
      <c r="G59" s="35"/>
      <c r="H59" s="35"/>
      <c r="I59" s="3"/>
      <c r="J59" s="127"/>
      <c r="K59" s="128"/>
      <c r="L59" s="129"/>
      <c r="M59" s="129"/>
    </row>
    <row r="60" spans="1:13" x14ac:dyDescent="0.25">
      <c r="A60" s="35"/>
      <c r="B60" s="35"/>
      <c r="C60" s="35"/>
      <c r="D60" s="35"/>
      <c r="E60" s="35"/>
      <c r="F60" s="35"/>
      <c r="G60" s="35"/>
      <c r="H60" s="35"/>
      <c r="I60" s="3"/>
      <c r="J60" s="127"/>
      <c r="K60" s="128"/>
      <c r="L60" s="129"/>
      <c r="M60" s="129"/>
    </row>
    <row r="61" spans="1:13" x14ac:dyDescent="0.25">
      <c r="A61" s="35"/>
      <c r="B61" s="35"/>
      <c r="C61" s="35"/>
      <c r="D61" s="35"/>
      <c r="E61" s="35"/>
      <c r="F61" s="35"/>
      <c r="G61" s="35"/>
      <c r="H61" s="35"/>
      <c r="I61" s="3"/>
      <c r="J61" s="127"/>
      <c r="K61" s="128"/>
      <c r="L61" s="129"/>
      <c r="M61" s="129"/>
    </row>
    <row r="62" spans="1:13" x14ac:dyDescent="0.25">
      <c r="A62" s="35"/>
      <c r="B62" s="35"/>
      <c r="C62" s="35"/>
      <c r="D62" s="35"/>
      <c r="E62" s="35"/>
      <c r="F62" s="35"/>
      <c r="G62" s="35"/>
      <c r="H62" s="35"/>
      <c r="I62" s="3"/>
      <c r="J62" s="127"/>
      <c r="K62" s="128"/>
      <c r="L62" s="129"/>
      <c r="M62" s="129"/>
    </row>
    <row r="63" spans="1:13" x14ac:dyDescent="0.25">
      <c r="A63" s="35"/>
      <c r="B63" s="35"/>
      <c r="C63" s="35"/>
      <c r="D63" s="35"/>
      <c r="E63" s="35"/>
      <c r="F63" s="35"/>
      <c r="G63" s="35"/>
      <c r="H63" s="35"/>
      <c r="I63" s="3"/>
      <c r="J63" s="127"/>
      <c r="K63" s="128"/>
      <c r="L63" s="129"/>
      <c r="M63" s="129"/>
    </row>
    <row r="64" spans="1:13" x14ac:dyDescent="0.25">
      <c r="A64" s="35"/>
      <c r="B64" s="35"/>
      <c r="C64" s="35"/>
      <c r="D64" s="35"/>
      <c r="E64" s="35"/>
      <c r="F64" s="35"/>
      <c r="G64" s="35"/>
      <c r="H64" s="35"/>
      <c r="I64" s="3"/>
      <c r="J64" s="127"/>
      <c r="K64" s="128"/>
      <c r="L64" s="129"/>
      <c r="M64" s="129"/>
    </row>
    <row r="65" spans="1:13" x14ac:dyDescent="0.25">
      <c r="A65" s="35"/>
      <c r="B65" s="35"/>
      <c r="C65" s="35"/>
      <c r="D65" s="35"/>
      <c r="E65" s="35"/>
      <c r="F65" s="35"/>
      <c r="G65" s="35"/>
      <c r="H65" s="35"/>
      <c r="I65" s="3"/>
      <c r="J65" s="127"/>
      <c r="K65" s="128"/>
      <c r="L65" s="129"/>
      <c r="M65" s="129"/>
    </row>
    <row r="66" spans="1:13" x14ac:dyDescent="0.25">
      <c r="A66" s="35"/>
      <c r="B66" s="35"/>
      <c r="C66" s="35"/>
      <c r="D66" s="35"/>
      <c r="E66" s="35"/>
      <c r="F66" s="35"/>
      <c r="G66" s="35"/>
      <c r="H66" s="35"/>
      <c r="I66" s="3"/>
      <c r="J66" s="127"/>
      <c r="K66" s="128"/>
      <c r="L66" s="129"/>
      <c r="M66" s="129"/>
    </row>
    <row r="67" spans="1:13" x14ac:dyDescent="0.25">
      <c r="A67" s="35"/>
      <c r="B67" s="35"/>
      <c r="C67" s="35"/>
      <c r="D67" s="35"/>
      <c r="E67" s="35"/>
      <c r="F67" s="35"/>
      <c r="G67" s="35"/>
      <c r="H67" s="35"/>
      <c r="I67" s="3"/>
      <c r="J67" s="127"/>
      <c r="K67" s="128"/>
      <c r="L67" s="129"/>
      <c r="M67" s="129"/>
    </row>
    <row r="68" spans="1:13" x14ac:dyDescent="0.25">
      <c r="A68" s="35"/>
      <c r="B68" s="35"/>
      <c r="C68" s="35"/>
      <c r="D68" s="35"/>
      <c r="E68" s="35"/>
      <c r="F68" s="35"/>
      <c r="G68" s="35"/>
      <c r="H68" s="35"/>
      <c r="I68" s="3"/>
      <c r="J68" s="127"/>
      <c r="K68" s="128"/>
      <c r="L68" s="129"/>
      <c r="M68" s="129"/>
    </row>
    <row r="69" spans="1:13" x14ac:dyDescent="0.25">
      <c r="A69" s="35"/>
      <c r="B69" s="35"/>
      <c r="C69" s="35"/>
      <c r="D69" s="35"/>
      <c r="E69" s="35"/>
      <c r="F69" s="35"/>
      <c r="G69" s="35"/>
      <c r="H69" s="35"/>
      <c r="I69" s="3"/>
      <c r="J69" s="127"/>
      <c r="K69" s="128"/>
      <c r="L69" s="129"/>
      <c r="M69" s="129"/>
    </row>
    <row r="70" spans="1:13" x14ac:dyDescent="0.25">
      <c r="A70" s="35"/>
      <c r="B70" s="35"/>
      <c r="C70" s="35"/>
      <c r="D70" s="35"/>
      <c r="E70" s="35"/>
      <c r="F70" s="35"/>
      <c r="G70" s="35"/>
      <c r="H70" s="35"/>
      <c r="I70" s="3"/>
      <c r="J70" s="127"/>
      <c r="K70" s="128"/>
      <c r="L70" s="129"/>
      <c r="M70" s="129"/>
    </row>
    <row r="71" spans="1:13" x14ac:dyDescent="0.25">
      <c r="A71" s="35"/>
      <c r="B71" s="35"/>
      <c r="C71" s="35"/>
      <c r="D71" s="35"/>
      <c r="E71" s="35"/>
      <c r="F71" s="35"/>
      <c r="G71" s="35"/>
      <c r="H71" s="35"/>
      <c r="I71" s="3"/>
      <c r="J71" s="127"/>
      <c r="K71" s="128"/>
      <c r="L71" s="129"/>
      <c r="M71" s="129"/>
    </row>
    <row r="72" spans="1:13" x14ac:dyDescent="0.25">
      <c r="A72" s="35"/>
      <c r="B72" s="35"/>
      <c r="C72" s="35"/>
      <c r="D72" s="35"/>
      <c r="E72" s="35"/>
      <c r="F72" s="35"/>
      <c r="G72" s="35"/>
      <c r="H72" s="35"/>
      <c r="I72" s="3"/>
      <c r="J72" s="127"/>
      <c r="K72" s="128"/>
      <c r="L72" s="129"/>
      <c r="M72" s="129"/>
    </row>
    <row r="73" spans="1:13" x14ac:dyDescent="0.25">
      <c r="A73" s="35"/>
      <c r="B73" s="35"/>
      <c r="C73" s="35"/>
      <c r="D73" s="35"/>
      <c r="E73" s="35"/>
      <c r="F73" s="35"/>
      <c r="G73" s="35"/>
      <c r="H73" s="35"/>
      <c r="I73" s="3"/>
      <c r="J73" s="127"/>
      <c r="K73" s="128"/>
      <c r="L73" s="129"/>
      <c r="M73" s="129"/>
    </row>
    <row r="74" spans="1:13" x14ac:dyDescent="0.25">
      <c r="A74" s="35"/>
      <c r="B74" s="35"/>
      <c r="C74" s="35"/>
      <c r="D74" s="35"/>
      <c r="E74" s="35"/>
      <c r="F74" s="35"/>
      <c r="G74" s="35"/>
      <c r="H74" s="35"/>
      <c r="I74" s="3"/>
      <c r="J74" s="127"/>
      <c r="K74" s="128"/>
      <c r="L74" s="129"/>
      <c r="M74" s="129"/>
    </row>
    <row r="75" spans="1:13" x14ac:dyDescent="0.25">
      <c r="A75" s="35"/>
      <c r="B75" s="35"/>
      <c r="C75" s="35"/>
      <c r="D75" s="35"/>
      <c r="E75" s="35"/>
      <c r="F75" s="35"/>
      <c r="G75" s="35"/>
      <c r="H75" s="35"/>
      <c r="I75" s="3"/>
      <c r="J75" s="127"/>
      <c r="K75" s="128"/>
      <c r="L75" s="129"/>
      <c r="M75" s="129"/>
    </row>
    <row r="76" spans="1:13" x14ac:dyDescent="0.25">
      <c r="A76" s="35"/>
      <c r="B76" s="35"/>
      <c r="C76" s="35"/>
      <c r="D76" s="35"/>
      <c r="E76" s="35"/>
      <c r="F76" s="35"/>
      <c r="G76" s="35"/>
      <c r="H76" s="35"/>
      <c r="I76" s="3"/>
      <c r="J76" s="127"/>
      <c r="K76" s="128"/>
      <c r="L76" s="129"/>
      <c r="M76" s="129"/>
    </row>
    <row r="77" spans="1:13" x14ac:dyDescent="0.25">
      <c r="A77" s="35"/>
      <c r="B77" s="35"/>
      <c r="C77" s="35"/>
      <c r="D77" s="35"/>
      <c r="E77" s="35"/>
      <c r="F77" s="35"/>
      <c r="G77" s="35"/>
      <c r="H77" s="35"/>
      <c r="I77" s="3"/>
      <c r="J77" s="127"/>
      <c r="K77" s="128"/>
      <c r="L77" s="129"/>
      <c r="M77" s="129"/>
    </row>
    <row r="78" spans="1:13" x14ac:dyDescent="0.25">
      <c r="A78" s="36"/>
      <c r="B78" s="36"/>
      <c r="C78" s="36"/>
      <c r="D78" s="36"/>
      <c r="E78" s="36"/>
      <c r="F78" s="36"/>
      <c r="G78" s="36"/>
      <c r="H78" s="36"/>
      <c r="I78" s="3"/>
      <c r="J78" s="127"/>
      <c r="K78" s="128"/>
      <c r="L78" s="129"/>
      <c r="M78" s="129"/>
    </row>
    <row r="79" spans="1:13" x14ac:dyDescent="0.25">
      <c r="A79" s="36"/>
      <c r="B79" s="36"/>
      <c r="C79" s="36"/>
      <c r="D79" s="36"/>
      <c r="E79" s="36"/>
      <c r="F79" s="36"/>
      <c r="G79" s="36"/>
      <c r="H79" s="36"/>
      <c r="I79" s="3"/>
      <c r="J79" s="127"/>
      <c r="K79" s="128"/>
      <c r="L79" s="129"/>
      <c r="M79" s="129"/>
    </row>
    <row r="80" spans="1:13" x14ac:dyDescent="0.25">
      <c r="A80" s="36"/>
      <c r="B80" s="36"/>
      <c r="C80" s="36"/>
      <c r="D80" s="36"/>
      <c r="E80" s="36"/>
      <c r="F80" s="36"/>
      <c r="G80" s="36"/>
      <c r="H80" s="36"/>
      <c r="I80" s="3"/>
      <c r="J80" s="127"/>
      <c r="K80" s="128"/>
      <c r="L80" s="129"/>
      <c r="M80" s="129"/>
    </row>
    <row r="81" spans="1:5" x14ac:dyDescent="0.25">
      <c r="A81" s="3"/>
      <c r="B81" s="127"/>
      <c r="C81" s="128"/>
      <c r="D81" s="129"/>
      <c r="E81" s="129"/>
    </row>
    <row r="82" spans="1:5" x14ac:dyDescent="0.25">
      <c r="A82" s="3"/>
      <c r="B82" s="127"/>
      <c r="C82" s="128"/>
      <c r="D82" s="129"/>
      <c r="E82" s="129"/>
    </row>
    <row r="83" spans="1:5" x14ac:dyDescent="0.25">
      <c r="A83" s="3"/>
      <c r="B83" s="127"/>
      <c r="C83" s="128"/>
      <c r="D83" s="129"/>
      <c r="E83" s="129"/>
    </row>
    <row r="84" spans="1:5" x14ac:dyDescent="0.25">
      <c r="A84" s="3"/>
      <c r="B84" s="127"/>
      <c r="C84" s="128"/>
      <c r="D84" s="129"/>
      <c r="E84" s="129"/>
    </row>
    <row r="85" spans="1:5" x14ac:dyDescent="0.25">
      <c r="A85" s="37"/>
      <c r="B85" s="118"/>
      <c r="C85" s="118"/>
      <c r="D85" s="118"/>
      <c r="E85" s="118"/>
    </row>
    <row r="86" spans="1:5" x14ac:dyDescent="0.25">
      <c r="A86" s="310" t="s">
        <v>28</v>
      </c>
      <c r="B86" s="311"/>
      <c r="C86" s="311"/>
      <c r="D86" s="311"/>
      <c r="E86" s="312"/>
    </row>
    <row r="87" spans="1:5" ht="14.95" customHeight="1" x14ac:dyDescent="0.25">
      <c r="A87" s="281" t="s">
        <v>365</v>
      </c>
      <c r="B87" s="282"/>
      <c r="C87" s="282"/>
      <c r="D87" s="282"/>
      <c r="E87" s="321"/>
    </row>
    <row r="88" spans="1:5" ht="14.95" customHeight="1" x14ac:dyDescent="0.25">
      <c r="A88" s="281" t="s">
        <v>366</v>
      </c>
      <c r="B88" s="282"/>
      <c r="C88" s="282"/>
      <c r="D88" s="282"/>
      <c r="E88" s="321"/>
    </row>
    <row r="89" spans="1:5" ht="14.95" customHeight="1" x14ac:dyDescent="0.25">
      <c r="A89" s="281" t="s">
        <v>383</v>
      </c>
      <c r="B89" s="282"/>
      <c r="C89" s="282"/>
      <c r="D89" s="282"/>
      <c r="E89" s="321"/>
    </row>
    <row r="90" spans="1:5" ht="14.95" customHeight="1" x14ac:dyDescent="0.25">
      <c r="A90" s="281" t="s">
        <v>384</v>
      </c>
      <c r="B90" s="282"/>
      <c r="C90" s="282"/>
      <c r="D90" s="282"/>
      <c r="E90" s="321"/>
    </row>
    <row r="91" spans="1:5" ht="14.95" customHeight="1" x14ac:dyDescent="0.25">
      <c r="A91" s="285" t="s">
        <v>385</v>
      </c>
      <c r="B91" s="286"/>
      <c r="C91" s="286"/>
      <c r="D91" s="286"/>
      <c r="E91" s="346"/>
    </row>
    <row r="92" spans="1:5" x14ac:dyDescent="0.25">
      <c r="A92" s="115"/>
      <c r="B92" s="115"/>
      <c r="C92" s="130"/>
      <c r="D92" s="131"/>
      <c r="E92" s="131"/>
    </row>
    <row r="93" spans="1:5" x14ac:dyDescent="0.25">
      <c r="A93" s="115"/>
      <c r="B93" s="115"/>
      <c r="C93" s="130"/>
      <c r="D93" s="131"/>
      <c r="E93" s="131"/>
    </row>
  </sheetData>
  <protectedRanges>
    <protectedRange sqref="B81:D84 J47:L80 B10:C46" name="Rango1_1"/>
    <protectedRange sqref="D10:D46" name="Rango1_1_2_1"/>
  </protectedRanges>
  <mergeCells count="12">
    <mergeCell ref="A87:E87"/>
    <mergeCell ref="A88:E88"/>
    <mergeCell ref="A89:E89"/>
    <mergeCell ref="A90:E90"/>
    <mergeCell ref="A91:E91"/>
    <mergeCell ref="A86:E86"/>
    <mergeCell ref="A2:E2"/>
    <mergeCell ref="A3:E3"/>
    <mergeCell ref="A4:E4"/>
    <mergeCell ref="A6:E6"/>
    <mergeCell ref="A8:E8"/>
    <mergeCell ref="A5:E5"/>
  </mergeCells>
  <printOptions horizontalCentered="1"/>
  <pageMargins left="0.59055118110236227" right="0.59055118110236227" top="0.78740157480314965" bottom="0.39370078740157483" header="0.31496062992125984" footer="0.31496062992125984"/>
  <pageSetup scale="71" fitToHeight="0" orientation="landscape" r:id="rId1"/>
  <headerFooter>
    <oddFooter>&amp;R&amp;14&amp;P de &amp;N</oddFooter>
  </headerFooter>
  <rowBreaks count="2" manualBreakCount="2">
    <brk id="38" max="4" man="1"/>
    <brk id="75" max="4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41"/>
  <sheetViews>
    <sheetView zoomScaleNormal="100" workbookViewId="0">
      <selection activeCell="K30" sqref="K30"/>
    </sheetView>
  </sheetViews>
  <sheetFormatPr baseColWidth="10" defaultColWidth="11.375" defaultRowHeight="14.3" x14ac:dyDescent="0.25"/>
  <cols>
    <col min="1" max="1" width="22.375" style="6" customWidth="1"/>
    <col min="2" max="2" width="40.625" style="6" customWidth="1"/>
    <col min="3" max="3" width="17.125" style="6" customWidth="1"/>
    <col min="4" max="4" width="16.625" style="6" customWidth="1"/>
    <col min="5" max="5" width="15.625" style="6" customWidth="1"/>
    <col min="6" max="6" width="14.25" style="6" customWidth="1"/>
    <col min="7" max="7" width="15.625" style="6" customWidth="1"/>
    <col min="8" max="16384" width="11.375" style="6"/>
  </cols>
  <sheetData>
    <row r="1" spans="1:16" x14ac:dyDescent="0.25">
      <c r="A1" s="3"/>
      <c r="B1" s="3"/>
      <c r="C1" s="3"/>
      <c r="D1" s="3"/>
      <c r="E1" s="4"/>
      <c r="F1" s="325" t="s">
        <v>75</v>
      </c>
      <c r="G1" s="325"/>
    </row>
    <row r="2" spans="1:16" x14ac:dyDescent="0.25">
      <c r="A2" s="290" t="s">
        <v>418</v>
      </c>
      <c r="B2" s="290"/>
      <c r="C2" s="290"/>
      <c r="D2" s="290"/>
      <c r="E2" s="290"/>
      <c r="F2" s="290"/>
      <c r="G2" s="290"/>
    </row>
    <row r="3" spans="1:16" ht="15.8" customHeight="1" x14ac:dyDescent="0.25">
      <c r="A3" s="290" t="s">
        <v>0</v>
      </c>
      <c r="B3" s="290"/>
      <c r="C3" s="290"/>
      <c r="D3" s="290"/>
      <c r="E3" s="290"/>
      <c r="F3" s="290"/>
      <c r="G3" s="290"/>
    </row>
    <row r="4" spans="1:16" x14ac:dyDescent="0.25">
      <c r="A4" s="290" t="s">
        <v>76</v>
      </c>
      <c r="B4" s="290"/>
      <c r="C4" s="290"/>
      <c r="D4" s="290"/>
      <c r="E4" s="290"/>
      <c r="F4" s="290"/>
      <c r="G4" s="290"/>
    </row>
    <row r="5" spans="1:16" x14ac:dyDescent="0.25">
      <c r="A5" s="290" t="s">
        <v>514</v>
      </c>
      <c r="B5" s="290"/>
      <c r="C5" s="290"/>
      <c r="D5" s="290"/>
      <c r="E5" s="290"/>
      <c r="F5" s="290"/>
      <c r="G5" s="290"/>
    </row>
    <row r="6" spans="1:16" x14ac:dyDescent="0.25">
      <c r="A6" s="296" t="s">
        <v>77</v>
      </c>
      <c r="B6" s="296"/>
      <c r="C6" s="296"/>
      <c r="D6" s="296"/>
      <c r="E6" s="296"/>
      <c r="F6" s="296"/>
      <c r="G6" s="296"/>
    </row>
    <row r="7" spans="1:16" x14ac:dyDescent="0.25">
      <c r="A7" s="335"/>
      <c r="B7" s="335"/>
      <c r="C7" s="9"/>
      <c r="D7" s="9"/>
      <c r="E7" s="9"/>
    </row>
    <row r="8" spans="1:16" ht="22.6" customHeight="1" x14ac:dyDescent="0.25">
      <c r="A8" s="10" t="s">
        <v>5</v>
      </c>
      <c r="B8" s="10" t="s">
        <v>6</v>
      </c>
      <c r="C8" s="12" t="s">
        <v>78</v>
      </c>
      <c r="D8" s="12" t="s">
        <v>79</v>
      </c>
      <c r="E8" s="12" t="s">
        <v>80</v>
      </c>
      <c r="F8" s="12" t="s">
        <v>7</v>
      </c>
      <c r="G8" s="12" t="s">
        <v>59</v>
      </c>
    </row>
    <row r="9" spans="1:16" ht="22.6" customHeight="1" x14ac:dyDescent="0.25">
      <c r="A9" s="258" t="s">
        <v>463</v>
      </c>
      <c r="B9" s="256" t="s">
        <v>272</v>
      </c>
      <c r="C9" s="257">
        <v>697326.49</v>
      </c>
      <c r="D9" s="257">
        <v>697326.49</v>
      </c>
      <c r="E9" s="259">
        <f>+D9-C9</f>
        <v>0</v>
      </c>
      <c r="F9" s="258"/>
      <c r="G9" s="258"/>
    </row>
    <row r="10" spans="1:16" ht="22.6" customHeight="1" x14ac:dyDescent="0.25">
      <c r="A10" s="258" t="s">
        <v>464</v>
      </c>
      <c r="B10" s="256" t="s">
        <v>465</v>
      </c>
      <c r="C10" s="257">
        <v>0</v>
      </c>
      <c r="D10" s="259">
        <v>0</v>
      </c>
      <c r="E10" s="259">
        <f t="shared" ref="E10:E11" si="0">+D10-C10</f>
        <v>0</v>
      </c>
      <c r="F10" s="258"/>
      <c r="G10" s="258"/>
    </row>
    <row r="11" spans="1:16" ht="22.6" customHeight="1" x14ac:dyDescent="0.25">
      <c r="A11" s="258" t="s">
        <v>466</v>
      </c>
      <c r="B11" s="256" t="s">
        <v>467</v>
      </c>
      <c r="C11" s="257">
        <v>0</v>
      </c>
      <c r="D11" s="259">
        <v>0</v>
      </c>
      <c r="E11" s="259">
        <f t="shared" si="0"/>
        <v>0</v>
      </c>
      <c r="F11" s="258"/>
      <c r="G11" s="258"/>
    </row>
    <row r="12" spans="1:16" ht="22.6" customHeight="1" x14ac:dyDescent="0.25">
      <c r="A12" s="214"/>
      <c r="B12" s="199" t="s">
        <v>9</v>
      </c>
      <c r="C12" s="200">
        <f>SUM(C9:C11)</f>
        <v>697326.49</v>
      </c>
      <c r="D12" s="200">
        <f t="shared" ref="D12:E12" si="1">SUM(D9:D11)</f>
        <v>697326.49</v>
      </c>
      <c r="E12" s="200">
        <f t="shared" si="1"/>
        <v>0</v>
      </c>
      <c r="F12" s="214"/>
      <c r="G12" s="214"/>
    </row>
    <row r="13" spans="1:16" x14ac:dyDescent="0.25">
      <c r="A13" s="34"/>
      <c r="B13" s="34"/>
      <c r="C13" s="34"/>
      <c r="D13" s="35"/>
      <c r="E13" s="35"/>
      <c r="F13" s="35"/>
      <c r="G13" s="35"/>
      <c r="H13" s="35"/>
      <c r="I13" s="35"/>
      <c r="J13" s="37"/>
      <c r="K13" s="115"/>
      <c r="L13" s="116"/>
      <c r="M13" s="117"/>
      <c r="N13" s="117"/>
      <c r="O13" s="37"/>
      <c r="P13" s="37"/>
    </row>
    <row r="14" spans="1:16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7"/>
      <c r="K14" s="115"/>
      <c r="L14" s="116"/>
      <c r="M14" s="117"/>
      <c r="N14" s="117"/>
      <c r="O14" s="37"/>
      <c r="P14" s="37"/>
    </row>
    <row r="15" spans="1:16" ht="15.8" customHeight="1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7"/>
      <c r="K15" s="115"/>
      <c r="L15" s="116"/>
      <c r="M15" s="117"/>
      <c r="N15" s="117"/>
      <c r="O15" s="37"/>
      <c r="P15" s="37"/>
    </row>
    <row r="16" spans="1:16" ht="15.8" customHeight="1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7"/>
      <c r="K16" s="115"/>
      <c r="L16" s="116"/>
      <c r="M16" s="117"/>
      <c r="N16" s="117"/>
      <c r="O16" s="37"/>
      <c r="P16" s="37"/>
    </row>
    <row r="17" spans="1:16" ht="15.8" customHeight="1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7"/>
      <c r="K17" s="115"/>
      <c r="L17" s="116"/>
      <c r="M17" s="117"/>
      <c r="N17" s="117"/>
      <c r="O17" s="37"/>
      <c r="P17" s="37"/>
    </row>
    <row r="18" spans="1:16" ht="15.8" customHeight="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7"/>
      <c r="K18" s="115"/>
      <c r="L18" s="116"/>
      <c r="M18" s="117"/>
      <c r="N18" s="117"/>
      <c r="O18" s="37"/>
      <c r="P18" s="37"/>
    </row>
    <row r="19" spans="1:16" ht="15.8" customHeight="1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7"/>
      <c r="K19" s="115"/>
      <c r="L19" s="116"/>
      <c r="M19" s="117"/>
      <c r="N19" s="117"/>
      <c r="O19" s="37"/>
      <c r="P19" s="37"/>
    </row>
    <row r="20" spans="1:16" ht="15.8" customHeight="1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7"/>
      <c r="K20" s="115"/>
      <c r="L20" s="116"/>
      <c r="M20" s="117"/>
      <c r="N20" s="117"/>
      <c r="O20" s="37"/>
      <c r="P20" s="37"/>
    </row>
    <row r="21" spans="1:16" ht="15.8" customHeight="1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7"/>
      <c r="K21" s="115"/>
      <c r="L21" s="116"/>
      <c r="M21" s="117"/>
      <c r="N21" s="117"/>
      <c r="O21" s="37"/>
      <c r="P21" s="37"/>
    </row>
    <row r="22" spans="1:16" ht="15.8" customHeight="1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7"/>
      <c r="K22" s="115"/>
      <c r="L22" s="116"/>
      <c r="M22" s="117"/>
      <c r="N22" s="117"/>
      <c r="O22" s="37"/>
      <c r="P22" s="37"/>
    </row>
    <row r="23" spans="1:16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7"/>
      <c r="K23" s="115"/>
      <c r="L23" s="116"/>
      <c r="M23" s="117"/>
      <c r="N23" s="117"/>
      <c r="O23" s="37"/>
      <c r="P23" s="37"/>
    </row>
    <row r="24" spans="1:16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7"/>
      <c r="K24" s="115"/>
      <c r="L24" s="116"/>
      <c r="M24" s="117"/>
      <c r="N24" s="117"/>
      <c r="O24" s="37"/>
      <c r="P24" s="37"/>
    </row>
    <row r="25" spans="1:16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7"/>
      <c r="K25" s="115"/>
      <c r="L25" s="116"/>
      <c r="M25" s="117"/>
      <c r="N25" s="117"/>
      <c r="O25" s="37"/>
      <c r="P25" s="37"/>
    </row>
    <row r="26" spans="1:16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7"/>
      <c r="K26" s="115"/>
      <c r="L26" s="116"/>
      <c r="M26" s="117"/>
      <c r="N26" s="117"/>
      <c r="O26" s="37"/>
      <c r="P26" s="37"/>
    </row>
    <row r="27" spans="1:16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7"/>
      <c r="K27" s="115"/>
      <c r="L27" s="116"/>
      <c r="M27" s="117"/>
      <c r="N27" s="117"/>
      <c r="O27" s="37"/>
      <c r="P27" s="37"/>
    </row>
    <row r="28" spans="1:16" x14ac:dyDescent="0.25">
      <c r="A28" s="37"/>
      <c r="B28" s="115"/>
      <c r="C28" s="116"/>
      <c r="D28" s="117"/>
      <c r="E28" s="117"/>
      <c r="F28" s="37"/>
      <c r="G28" s="37"/>
    </row>
    <row r="29" spans="1:16" x14ac:dyDescent="0.25">
      <c r="A29" s="37"/>
      <c r="B29" s="115"/>
      <c r="C29" s="116"/>
      <c r="D29" s="117"/>
      <c r="E29" s="117"/>
      <c r="F29" s="37"/>
      <c r="G29" s="37"/>
    </row>
    <row r="30" spans="1:16" x14ac:dyDescent="0.25">
      <c r="A30" s="37"/>
      <c r="B30" s="115"/>
      <c r="C30" s="116"/>
      <c r="D30" s="117"/>
      <c r="E30" s="117"/>
      <c r="F30" s="37"/>
      <c r="G30" s="37"/>
    </row>
    <row r="31" spans="1:16" x14ac:dyDescent="0.25">
      <c r="A31" s="37"/>
      <c r="B31" s="115"/>
      <c r="C31" s="116"/>
      <c r="D31" s="117"/>
      <c r="E31" s="117"/>
      <c r="F31" s="37"/>
      <c r="G31" s="37"/>
    </row>
    <row r="32" spans="1:16" x14ac:dyDescent="0.25">
      <c r="A32" s="37"/>
      <c r="B32" s="115"/>
      <c r="C32" s="116"/>
      <c r="D32" s="117"/>
      <c r="E32" s="117"/>
      <c r="F32" s="37"/>
      <c r="G32" s="37"/>
    </row>
    <row r="33" spans="1:7" x14ac:dyDescent="0.25">
      <c r="A33" s="37"/>
      <c r="B33" s="118"/>
      <c r="C33" s="118"/>
      <c r="D33" s="118"/>
      <c r="E33" s="118"/>
      <c r="F33" s="37"/>
      <c r="G33" s="37"/>
    </row>
    <row r="34" spans="1:7" x14ac:dyDescent="0.25">
      <c r="A34" s="310" t="s">
        <v>28</v>
      </c>
      <c r="B34" s="311"/>
      <c r="C34" s="311"/>
      <c r="D34" s="311"/>
      <c r="E34" s="311"/>
      <c r="F34" s="311"/>
      <c r="G34" s="312"/>
    </row>
    <row r="35" spans="1:7" ht="20.25" customHeight="1" x14ac:dyDescent="0.25">
      <c r="A35" s="279" t="s">
        <v>375</v>
      </c>
      <c r="B35" s="280"/>
      <c r="C35" s="280"/>
      <c r="D35" s="280"/>
      <c r="E35" s="280"/>
      <c r="F35" s="280"/>
      <c r="G35" s="320"/>
    </row>
    <row r="36" spans="1:7" ht="19.55" customHeight="1" x14ac:dyDescent="0.25">
      <c r="A36" s="281" t="s">
        <v>376</v>
      </c>
      <c r="B36" s="282"/>
      <c r="C36" s="282"/>
      <c r="D36" s="282"/>
      <c r="E36" s="282"/>
      <c r="F36" s="282"/>
      <c r="G36" s="321"/>
    </row>
    <row r="37" spans="1:7" ht="22.6" customHeight="1" x14ac:dyDescent="0.25">
      <c r="A37" s="349" t="s">
        <v>377</v>
      </c>
      <c r="B37" s="350"/>
      <c r="C37" s="350"/>
      <c r="D37" s="350"/>
      <c r="E37" s="350"/>
      <c r="F37" s="350"/>
      <c r="G37" s="351"/>
    </row>
    <row r="38" spans="1:7" ht="19.55" customHeight="1" x14ac:dyDescent="0.25">
      <c r="A38" s="281" t="s">
        <v>378</v>
      </c>
      <c r="B38" s="282"/>
      <c r="C38" s="282"/>
      <c r="D38" s="282"/>
      <c r="E38" s="282"/>
      <c r="F38" s="282"/>
      <c r="G38" s="321"/>
    </row>
    <row r="39" spans="1:7" ht="20.25" customHeight="1" x14ac:dyDescent="0.25">
      <c r="A39" s="281" t="s">
        <v>379</v>
      </c>
      <c r="B39" s="282"/>
      <c r="C39" s="282"/>
      <c r="D39" s="282"/>
      <c r="E39" s="282"/>
      <c r="F39" s="282"/>
      <c r="G39" s="321"/>
    </row>
    <row r="40" spans="1:7" ht="23.3" customHeight="1" x14ac:dyDescent="0.25">
      <c r="A40" s="281" t="s">
        <v>382</v>
      </c>
      <c r="B40" s="282"/>
      <c r="C40" s="282"/>
      <c r="D40" s="282"/>
      <c r="E40" s="282"/>
      <c r="F40" s="282"/>
      <c r="G40" s="321"/>
    </row>
    <row r="41" spans="1:7" ht="14.95" customHeight="1" x14ac:dyDescent="0.25">
      <c r="A41" s="285" t="s">
        <v>381</v>
      </c>
      <c r="B41" s="286"/>
      <c r="C41" s="286"/>
      <c r="D41" s="286"/>
      <c r="E41" s="286"/>
      <c r="F41" s="286"/>
      <c r="G41" s="346"/>
    </row>
  </sheetData>
  <protectedRanges>
    <protectedRange sqref="B28:D32 B12:E12 K13:M27" name="Rango1_1"/>
  </protectedRanges>
  <mergeCells count="15">
    <mergeCell ref="A40:G40"/>
    <mergeCell ref="A41:G41"/>
    <mergeCell ref="A34:G34"/>
    <mergeCell ref="A35:G35"/>
    <mergeCell ref="A36:G36"/>
    <mergeCell ref="A37:G37"/>
    <mergeCell ref="A38:G38"/>
    <mergeCell ref="A39:G39"/>
    <mergeCell ref="A7:B7"/>
    <mergeCell ref="F1:G1"/>
    <mergeCell ref="A2:G2"/>
    <mergeCell ref="A3:G3"/>
    <mergeCell ref="A4:G4"/>
    <mergeCell ref="A6:G6"/>
    <mergeCell ref="A5:G5"/>
  </mergeCells>
  <printOptions horizontalCentered="1"/>
  <pageMargins left="0.59055118110236227" right="0.59055118110236227" top="0.98425196850393704" bottom="0.59055118110236227" header="0.31496062992125984" footer="0.31496062992125984"/>
  <pageSetup scale="75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83"/>
  <sheetViews>
    <sheetView zoomScaleNormal="100" workbookViewId="0">
      <selection activeCell="K30" sqref="K30"/>
    </sheetView>
  </sheetViews>
  <sheetFormatPr baseColWidth="10" defaultColWidth="11.375" defaultRowHeight="14.3" x14ac:dyDescent="0.25"/>
  <cols>
    <col min="1" max="1" width="23.875" style="6" customWidth="1"/>
    <col min="2" max="2" width="34.625" style="6" customWidth="1"/>
    <col min="3" max="3" width="17.125" style="6" customWidth="1"/>
    <col min="4" max="4" width="16.625" style="6" customWidth="1"/>
    <col min="5" max="6" width="15.625" style="6" customWidth="1"/>
    <col min="7" max="7" width="25.25" style="6" customWidth="1"/>
    <col min="8" max="8" width="11.375" style="6"/>
    <col min="9" max="9" width="14.375" style="270" bestFit="1" customWidth="1"/>
    <col min="10" max="10" width="17.625" style="270" customWidth="1"/>
    <col min="11" max="11" width="17.75" style="270" customWidth="1"/>
    <col min="12" max="12" width="14.375" style="6" bestFit="1" customWidth="1"/>
    <col min="13" max="13" width="16.875" style="6" bestFit="1" customWidth="1"/>
    <col min="14" max="16384" width="11.375" style="6"/>
  </cols>
  <sheetData>
    <row r="1" spans="1:13" x14ac:dyDescent="0.25">
      <c r="A1" s="3"/>
      <c r="B1" s="3"/>
      <c r="C1" s="3"/>
      <c r="D1" s="3"/>
      <c r="E1" s="4"/>
      <c r="F1" s="325" t="s">
        <v>81</v>
      </c>
      <c r="G1" s="325"/>
    </row>
    <row r="2" spans="1:13" x14ac:dyDescent="0.25">
      <c r="A2" s="290" t="s">
        <v>418</v>
      </c>
      <c r="B2" s="290"/>
      <c r="C2" s="290"/>
      <c r="D2" s="290"/>
      <c r="E2" s="290"/>
      <c r="F2" s="290"/>
      <c r="G2" s="290"/>
    </row>
    <row r="3" spans="1:13" ht="15.8" customHeight="1" x14ac:dyDescent="0.25">
      <c r="A3" s="290" t="s">
        <v>0</v>
      </c>
      <c r="B3" s="290"/>
      <c r="C3" s="290"/>
      <c r="D3" s="290"/>
      <c r="E3" s="290"/>
      <c r="F3" s="290"/>
      <c r="G3" s="290"/>
    </row>
    <row r="4" spans="1:13" x14ac:dyDescent="0.25">
      <c r="A4" s="290" t="s">
        <v>76</v>
      </c>
      <c r="B4" s="290"/>
      <c r="C4" s="290"/>
      <c r="D4" s="290"/>
      <c r="E4" s="290"/>
      <c r="F4" s="290"/>
      <c r="G4" s="290"/>
    </row>
    <row r="5" spans="1:13" x14ac:dyDescent="0.25">
      <c r="A5" s="290" t="s">
        <v>514</v>
      </c>
      <c r="B5" s="290"/>
      <c r="C5" s="290"/>
      <c r="D5" s="290"/>
      <c r="E5" s="290"/>
      <c r="F5" s="290"/>
      <c r="G5" s="290"/>
    </row>
    <row r="6" spans="1:13" x14ac:dyDescent="0.25">
      <c r="A6" s="296" t="s">
        <v>82</v>
      </c>
      <c r="B6" s="296"/>
      <c r="C6" s="296"/>
      <c r="D6" s="296"/>
      <c r="E6" s="296"/>
      <c r="F6" s="296"/>
      <c r="G6" s="296"/>
    </row>
    <row r="7" spans="1:13" x14ac:dyDescent="0.25">
      <c r="A7" s="335"/>
      <c r="B7" s="335"/>
      <c r="C7" s="9"/>
      <c r="D7" s="9"/>
      <c r="E7" s="9"/>
    </row>
    <row r="8" spans="1:13" ht="22.6" customHeight="1" x14ac:dyDescent="0.25">
      <c r="A8" s="10" t="s">
        <v>5</v>
      </c>
      <c r="B8" s="11" t="s">
        <v>6</v>
      </c>
      <c r="C8" s="12" t="s">
        <v>78</v>
      </c>
      <c r="D8" s="12" t="s">
        <v>79</v>
      </c>
      <c r="E8" s="12" t="s">
        <v>80</v>
      </c>
      <c r="F8" s="12" t="s">
        <v>7</v>
      </c>
      <c r="G8" s="12" t="s">
        <v>59</v>
      </c>
    </row>
    <row r="9" spans="1:13" x14ac:dyDescent="0.25">
      <c r="A9" s="107" t="s">
        <v>335</v>
      </c>
      <c r="B9" s="215" t="s">
        <v>336</v>
      </c>
      <c r="C9" s="33"/>
      <c r="D9" s="33"/>
      <c r="E9" s="33"/>
      <c r="F9" s="107"/>
      <c r="G9" s="107"/>
    </row>
    <row r="10" spans="1:13" ht="23.1" x14ac:dyDescent="0.25">
      <c r="A10" s="107" t="s">
        <v>468</v>
      </c>
      <c r="B10" s="215" t="s">
        <v>469</v>
      </c>
      <c r="C10" s="33">
        <f>C11</f>
        <v>0</v>
      </c>
      <c r="D10" s="33">
        <f>D11</f>
        <v>0</v>
      </c>
      <c r="E10" s="33">
        <f>D10-C10</f>
        <v>0</v>
      </c>
      <c r="F10" s="107"/>
      <c r="G10" s="107"/>
    </row>
    <row r="11" spans="1:13" ht="23.1" x14ac:dyDescent="0.25">
      <c r="A11" s="107" t="s">
        <v>470</v>
      </c>
      <c r="B11" s="215" t="s">
        <v>469</v>
      </c>
      <c r="C11" s="33">
        <f>C12</f>
        <v>0</v>
      </c>
      <c r="D11" s="33">
        <f t="shared" ref="D11" si="0">D12</f>
        <v>0</v>
      </c>
      <c r="E11" s="33">
        <f t="shared" ref="E11" si="1">D11-C11</f>
        <v>0</v>
      </c>
      <c r="F11" s="107"/>
      <c r="G11" s="107"/>
    </row>
    <row r="12" spans="1:13" ht="23.1" x14ac:dyDescent="0.25">
      <c r="A12" s="107" t="s">
        <v>471</v>
      </c>
      <c r="B12" s="215" t="s">
        <v>469</v>
      </c>
      <c r="C12" s="33">
        <f>SUM(C13:C15)</f>
        <v>0</v>
      </c>
      <c r="D12" s="33">
        <f>SUM(D13:D15)</f>
        <v>0</v>
      </c>
      <c r="E12" s="33">
        <f>D12-C12</f>
        <v>0</v>
      </c>
      <c r="F12" s="107"/>
      <c r="G12" s="107"/>
    </row>
    <row r="13" spans="1:13" ht="23.1" x14ac:dyDescent="0.25">
      <c r="A13" s="111" t="s">
        <v>472</v>
      </c>
      <c r="B13" s="112" t="s">
        <v>331</v>
      </c>
      <c r="C13" s="29"/>
      <c r="D13" s="29"/>
      <c r="E13" s="29"/>
      <c r="F13" s="222"/>
      <c r="G13" s="223"/>
    </row>
    <row r="14" spans="1:13" ht="23.1" x14ac:dyDescent="0.25">
      <c r="A14" s="111" t="s">
        <v>473</v>
      </c>
      <c r="B14" s="15" t="s">
        <v>333</v>
      </c>
      <c r="C14" s="29"/>
      <c r="D14" s="29"/>
      <c r="E14" s="29"/>
      <c r="F14" s="222"/>
      <c r="G14" s="223"/>
    </row>
    <row r="15" spans="1:13" ht="23.1" x14ac:dyDescent="0.25">
      <c r="A15" s="111" t="s">
        <v>474</v>
      </c>
      <c r="B15" s="15" t="s">
        <v>475</v>
      </c>
      <c r="C15" s="29"/>
      <c r="D15" s="29"/>
      <c r="E15" s="29"/>
      <c r="F15" s="222"/>
      <c r="G15" s="223"/>
    </row>
    <row r="16" spans="1:13" x14ac:dyDescent="0.25">
      <c r="A16" s="109" t="s">
        <v>337</v>
      </c>
      <c r="B16" s="110" t="s">
        <v>338</v>
      </c>
      <c r="C16" s="33">
        <f>C17</f>
        <v>260658516.54000002</v>
      </c>
      <c r="D16" s="33">
        <f>D17</f>
        <v>0</v>
      </c>
      <c r="E16" s="33">
        <f t="shared" ref="E16:E30" si="2">D16-C16</f>
        <v>-260658516.54000002</v>
      </c>
      <c r="F16" s="219"/>
      <c r="G16" s="221"/>
      <c r="M16" s="271"/>
    </row>
    <row r="17" spans="1:13" x14ac:dyDescent="0.25">
      <c r="A17" s="109" t="s">
        <v>339</v>
      </c>
      <c r="B17" s="110" t="s">
        <v>338</v>
      </c>
      <c r="C17" s="33">
        <f t="shared" ref="C17:D17" si="3">C18</f>
        <v>260658516.54000002</v>
      </c>
      <c r="D17" s="33">
        <f t="shared" si="3"/>
        <v>0</v>
      </c>
      <c r="E17" s="33">
        <f t="shared" si="2"/>
        <v>-260658516.54000002</v>
      </c>
      <c r="F17" s="219"/>
      <c r="G17" s="221"/>
    </row>
    <row r="18" spans="1:13" x14ac:dyDescent="0.25">
      <c r="A18" s="109" t="s">
        <v>340</v>
      </c>
      <c r="B18" s="110" t="s">
        <v>338</v>
      </c>
      <c r="C18" s="33">
        <f>SUM(C19:C23)</f>
        <v>260658516.54000002</v>
      </c>
      <c r="D18" s="33">
        <f>SUM(D19:D23)</f>
        <v>0</v>
      </c>
      <c r="E18" s="33">
        <f>D18-C18</f>
        <v>-260658516.54000002</v>
      </c>
      <c r="F18" s="219"/>
      <c r="G18" s="221"/>
      <c r="L18" s="271"/>
    </row>
    <row r="19" spans="1:13" ht="32.6" x14ac:dyDescent="0.25">
      <c r="A19" s="111" t="s">
        <v>421</v>
      </c>
      <c r="B19" s="112" t="s">
        <v>331</v>
      </c>
      <c r="C19" s="29">
        <v>8660144.8000000007</v>
      </c>
      <c r="D19" s="29"/>
      <c r="E19" s="29"/>
      <c r="F19" s="222" t="s">
        <v>338</v>
      </c>
      <c r="G19" s="223" t="s">
        <v>334</v>
      </c>
    </row>
    <row r="20" spans="1:13" ht="32.6" x14ac:dyDescent="0.25">
      <c r="A20" s="113" t="s">
        <v>422</v>
      </c>
      <c r="B20" s="15" t="s">
        <v>332</v>
      </c>
      <c r="C20" s="29">
        <v>255772470.58000001</v>
      </c>
      <c r="D20" s="29"/>
      <c r="E20" s="29"/>
      <c r="F20" s="222" t="s">
        <v>338</v>
      </c>
      <c r="G20" s="223" t="s">
        <v>334</v>
      </c>
      <c r="L20" s="271"/>
      <c r="M20" s="271"/>
    </row>
    <row r="21" spans="1:13" ht="32.6" x14ac:dyDescent="0.25">
      <c r="A21" s="113" t="s">
        <v>423</v>
      </c>
      <c r="B21" s="15" t="s">
        <v>333</v>
      </c>
      <c r="C21" s="29">
        <v>-1785328.63</v>
      </c>
      <c r="D21" s="29"/>
      <c r="E21" s="29"/>
      <c r="F21" s="222" t="s">
        <v>338</v>
      </c>
      <c r="G21" s="223" t="s">
        <v>334</v>
      </c>
    </row>
    <row r="22" spans="1:13" ht="32.6" x14ac:dyDescent="0.25">
      <c r="A22" s="113" t="s">
        <v>478</v>
      </c>
      <c r="B22" s="15" t="s">
        <v>475</v>
      </c>
      <c r="C22" s="29">
        <v>-7763149.9299999997</v>
      </c>
      <c r="D22" s="29"/>
      <c r="E22" s="29"/>
      <c r="F22" s="222" t="s">
        <v>338</v>
      </c>
      <c r="G22" s="223" t="s">
        <v>334</v>
      </c>
    </row>
    <row r="23" spans="1:13" ht="43.5" x14ac:dyDescent="0.25">
      <c r="A23" s="113" t="s">
        <v>476</v>
      </c>
      <c r="B23" s="15" t="s">
        <v>477</v>
      </c>
      <c r="C23" s="29">
        <v>5774379.7199999997</v>
      </c>
      <c r="D23" s="29"/>
      <c r="E23" s="29"/>
      <c r="F23" s="222" t="s">
        <v>477</v>
      </c>
      <c r="G23" s="223" t="s">
        <v>334</v>
      </c>
    </row>
    <row r="24" spans="1:13" x14ac:dyDescent="0.25">
      <c r="A24" s="109" t="s">
        <v>341</v>
      </c>
      <c r="B24" s="110" t="s">
        <v>342</v>
      </c>
      <c r="C24" s="33">
        <f t="shared" ref="C24:D25" si="4">C25</f>
        <v>5138295.99</v>
      </c>
      <c r="D24" s="33">
        <f t="shared" si="4"/>
        <v>5138295.99</v>
      </c>
      <c r="E24" s="33">
        <f t="shared" si="2"/>
        <v>0</v>
      </c>
      <c r="F24" s="219"/>
      <c r="G24" s="216"/>
    </row>
    <row r="25" spans="1:13" x14ac:dyDescent="0.25">
      <c r="A25" s="109" t="s">
        <v>343</v>
      </c>
      <c r="B25" s="110" t="s">
        <v>344</v>
      </c>
      <c r="C25" s="33">
        <f t="shared" si="4"/>
        <v>5138295.99</v>
      </c>
      <c r="D25" s="33">
        <f t="shared" si="4"/>
        <v>5138295.99</v>
      </c>
      <c r="E25" s="33">
        <f t="shared" si="2"/>
        <v>0</v>
      </c>
      <c r="F25" s="219"/>
      <c r="G25" s="216"/>
    </row>
    <row r="26" spans="1:13" x14ac:dyDescent="0.25">
      <c r="A26" s="109" t="s">
        <v>345</v>
      </c>
      <c r="B26" s="110" t="s">
        <v>344</v>
      </c>
      <c r="C26" s="33">
        <f>SUM(C27:C28)</f>
        <v>5138295.99</v>
      </c>
      <c r="D26" s="33">
        <f>SUM(D27:D28)</f>
        <v>5138295.99</v>
      </c>
      <c r="E26" s="33">
        <f t="shared" si="2"/>
        <v>0</v>
      </c>
      <c r="F26" s="219"/>
      <c r="G26" s="216"/>
    </row>
    <row r="27" spans="1:13" ht="23.8" x14ac:dyDescent="0.25">
      <c r="A27" s="113" t="s">
        <v>424</v>
      </c>
      <c r="B27" s="15" t="s">
        <v>331</v>
      </c>
      <c r="C27" s="29">
        <v>24000</v>
      </c>
      <c r="D27" s="29">
        <v>24000</v>
      </c>
      <c r="E27" s="29">
        <v>0</v>
      </c>
      <c r="F27" s="140"/>
      <c r="G27" s="14"/>
    </row>
    <row r="28" spans="1:13" ht="23.8" x14ac:dyDescent="0.25">
      <c r="A28" s="113" t="s">
        <v>479</v>
      </c>
      <c r="B28" s="15" t="s">
        <v>475</v>
      </c>
      <c r="C28" s="29">
        <v>5114295.99</v>
      </c>
      <c r="D28" s="29">
        <v>5114295.99</v>
      </c>
      <c r="E28" s="29">
        <v>0</v>
      </c>
      <c r="F28" s="263"/>
      <c r="G28" s="264"/>
    </row>
    <row r="29" spans="1:13" ht="23.1" x14ac:dyDescent="0.25">
      <c r="A29" s="107" t="s">
        <v>346</v>
      </c>
      <c r="B29" s="108" t="s">
        <v>347</v>
      </c>
      <c r="C29" s="33">
        <f t="shared" ref="C29:D30" si="5">C30</f>
        <v>2756306.6000000006</v>
      </c>
      <c r="D29" s="33">
        <f t="shared" si="5"/>
        <v>2756306.6000000006</v>
      </c>
      <c r="E29" s="33">
        <f t="shared" si="2"/>
        <v>0</v>
      </c>
      <c r="F29" s="220"/>
      <c r="G29" s="217"/>
    </row>
    <row r="30" spans="1:13" x14ac:dyDescent="0.25">
      <c r="A30" s="107" t="s">
        <v>348</v>
      </c>
      <c r="B30" s="108" t="s">
        <v>349</v>
      </c>
      <c r="C30" s="33">
        <f t="shared" si="5"/>
        <v>2756306.6000000006</v>
      </c>
      <c r="D30" s="33">
        <f t="shared" si="5"/>
        <v>2756306.6000000006</v>
      </c>
      <c r="E30" s="33">
        <f t="shared" si="2"/>
        <v>0</v>
      </c>
      <c r="F30" s="220"/>
      <c r="G30" s="217"/>
    </row>
    <row r="31" spans="1:13" x14ac:dyDescent="0.25">
      <c r="A31" s="107" t="s">
        <v>350</v>
      </c>
      <c r="B31" s="108" t="s">
        <v>349</v>
      </c>
      <c r="C31" s="33">
        <f>SUM(C32:C35)</f>
        <v>2756306.6000000006</v>
      </c>
      <c r="D31" s="33">
        <f>SUM(D32:D35)</f>
        <v>2756306.6000000006</v>
      </c>
      <c r="E31" s="33">
        <f>D31-C31</f>
        <v>0</v>
      </c>
      <c r="F31" s="220"/>
      <c r="G31" s="217"/>
    </row>
    <row r="32" spans="1:13" ht="23.8" x14ac:dyDescent="0.25">
      <c r="A32" s="113" t="s">
        <v>480</v>
      </c>
      <c r="B32" s="15" t="s">
        <v>331</v>
      </c>
      <c r="C32" s="29">
        <v>-388087.67</v>
      </c>
      <c r="D32" s="29">
        <v>-388087.67</v>
      </c>
      <c r="E32" s="29">
        <v>0</v>
      </c>
      <c r="F32" s="265"/>
      <c r="G32" s="266"/>
    </row>
    <row r="33" spans="1:8" ht="23.8" x14ac:dyDescent="0.25">
      <c r="A33" s="113" t="s">
        <v>446</v>
      </c>
      <c r="B33" s="15" t="s">
        <v>351</v>
      </c>
      <c r="C33" s="29">
        <v>0</v>
      </c>
      <c r="D33" s="29">
        <v>0</v>
      </c>
      <c r="E33" s="29">
        <v>0</v>
      </c>
      <c r="F33" s="14"/>
      <c r="G33" s="14"/>
    </row>
    <row r="34" spans="1:8" ht="23.8" x14ac:dyDescent="0.25">
      <c r="A34" s="113" t="s">
        <v>447</v>
      </c>
      <c r="B34" s="15" t="s">
        <v>333</v>
      </c>
      <c r="C34" s="114">
        <v>-1696461.96</v>
      </c>
      <c r="D34" s="114">
        <v>-1696461.96</v>
      </c>
      <c r="E34" s="114">
        <v>0</v>
      </c>
      <c r="F34" s="14"/>
      <c r="G34" s="14"/>
    </row>
    <row r="35" spans="1:8" ht="23.8" x14ac:dyDescent="0.25">
      <c r="A35" s="113" t="s">
        <v>527</v>
      </c>
      <c r="B35" s="15" t="s">
        <v>475</v>
      </c>
      <c r="C35" s="114">
        <v>4840856.2300000004</v>
      </c>
      <c r="D35" s="114">
        <v>4840856.2300000004</v>
      </c>
      <c r="E35" s="114">
        <v>0</v>
      </c>
      <c r="F35" s="14"/>
      <c r="G35" s="14"/>
    </row>
    <row r="36" spans="1:8" ht="28.55" customHeight="1" x14ac:dyDescent="0.25">
      <c r="A36" s="214"/>
      <c r="B36" s="218" t="s">
        <v>9</v>
      </c>
      <c r="C36" s="200">
        <f>C16+C24+C29+C10</f>
        <v>268553119.13000005</v>
      </c>
      <c r="D36" s="200">
        <f>D16+D24+D29+D10</f>
        <v>7894602.5900000008</v>
      </c>
      <c r="E36" s="200">
        <f>E16+E24+E29+E10</f>
        <v>-260658516.54000002</v>
      </c>
      <c r="F36" s="214"/>
      <c r="G36" s="214"/>
    </row>
    <row r="37" spans="1:8" x14ac:dyDescent="0.25">
      <c r="A37" s="34"/>
      <c r="B37" s="34"/>
      <c r="C37" s="34"/>
      <c r="D37" s="35"/>
      <c r="E37" s="35"/>
      <c r="F37" s="35"/>
      <c r="G37" s="35"/>
      <c r="H37" s="35"/>
    </row>
    <row r="38" spans="1:8" x14ac:dyDescent="0.25">
      <c r="A38" s="35"/>
      <c r="B38" s="35"/>
      <c r="C38" s="35"/>
      <c r="D38" s="35"/>
      <c r="E38" s="35"/>
      <c r="F38" s="35"/>
      <c r="G38" s="35"/>
      <c r="H38" s="35"/>
    </row>
    <row r="39" spans="1:8" x14ac:dyDescent="0.25">
      <c r="A39" s="35"/>
      <c r="B39" s="35"/>
      <c r="C39" s="35"/>
      <c r="D39" s="35"/>
      <c r="E39" s="35"/>
      <c r="F39" s="35"/>
      <c r="G39" s="35"/>
      <c r="H39" s="35"/>
    </row>
    <row r="40" spans="1:8" x14ac:dyDescent="0.25">
      <c r="A40" s="35"/>
      <c r="B40" s="35"/>
      <c r="C40" s="35"/>
      <c r="D40" s="35"/>
      <c r="E40" s="35"/>
      <c r="F40" s="35"/>
      <c r="G40" s="35"/>
      <c r="H40" s="35"/>
    </row>
    <row r="41" spans="1:8" x14ac:dyDescent="0.25">
      <c r="A41" s="35"/>
      <c r="B41" s="35"/>
      <c r="C41" s="35"/>
      <c r="D41" s="35"/>
      <c r="E41" s="35"/>
      <c r="F41" s="35"/>
      <c r="G41" s="35"/>
      <c r="H41" s="35"/>
    </row>
    <row r="42" spans="1:8" x14ac:dyDescent="0.25">
      <c r="A42" s="35"/>
      <c r="B42" s="35"/>
      <c r="C42" s="35"/>
      <c r="D42" s="35"/>
      <c r="E42" s="35"/>
      <c r="F42" s="35"/>
      <c r="G42" s="35"/>
      <c r="H42" s="35"/>
    </row>
    <row r="43" spans="1:8" x14ac:dyDescent="0.25">
      <c r="A43" s="35"/>
      <c r="B43" s="35"/>
      <c r="C43" s="35"/>
      <c r="D43" s="35"/>
      <c r="E43" s="35"/>
      <c r="F43" s="35"/>
      <c r="G43" s="35"/>
      <c r="H43" s="35"/>
    </row>
    <row r="44" spans="1:8" x14ac:dyDescent="0.25">
      <c r="A44" s="35"/>
      <c r="B44" s="35"/>
      <c r="C44" s="35"/>
      <c r="D44" s="35"/>
      <c r="E44" s="35"/>
      <c r="F44" s="35"/>
      <c r="G44" s="35"/>
      <c r="H44" s="35"/>
    </row>
    <row r="45" spans="1:8" x14ac:dyDescent="0.25">
      <c r="A45" s="35"/>
      <c r="B45" s="35"/>
      <c r="C45" s="35"/>
      <c r="D45" s="35"/>
      <c r="E45" s="35"/>
      <c r="F45" s="35"/>
      <c r="G45" s="35"/>
      <c r="H45" s="35"/>
    </row>
    <row r="46" spans="1:8" x14ac:dyDescent="0.25">
      <c r="A46" s="35"/>
      <c r="B46" s="35"/>
      <c r="C46" s="35"/>
      <c r="D46" s="35"/>
      <c r="E46" s="35"/>
      <c r="F46" s="35"/>
      <c r="G46" s="35"/>
      <c r="H46" s="35"/>
    </row>
    <row r="47" spans="1:8" x14ac:dyDescent="0.25">
      <c r="A47" s="35"/>
      <c r="B47" s="35"/>
      <c r="C47" s="35"/>
      <c r="D47" s="35"/>
      <c r="E47" s="35"/>
      <c r="F47" s="35"/>
      <c r="G47" s="35"/>
      <c r="H47" s="35"/>
    </row>
    <row r="48" spans="1:8" x14ac:dyDescent="0.25">
      <c r="A48" s="35"/>
      <c r="B48" s="35"/>
      <c r="C48" s="35"/>
      <c r="D48" s="35"/>
      <c r="E48" s="35"/>
      <c r="F48" s="35"/>
      <c r="G48" s="35"/>
      <c r="H48" s="35"/>
    </row>
    <row r="49" spans="1:8" x14ac:dyDescent="0.25">
      <c r="A49" s="35"/>
      <c r="B49" s="35"/>
      <c r="C49" s="35"/>
      <c r="D49" s="35"/>
      <c r="E49" s="35"/>
      <c r="F49" s="35"/>
      <c r="G49" s="35"/>
      <c r="H49" s="35"/>
    </row>
    <row r="50" spans="1:8" x14ac:dyDescent="0.25">
      <c r="A50" s="35"/>
      <c r="B50" s="35"/>
      <c r="C50" s="35"/>
      <c r="D50" s="35"/>
      <c r="E50" s="35"/>
      <c r="F50" s="35"/>
      <c r="G50" s="35"/>
      <c r="H50" s="35"/>
    </row>
    <row r="51" spans="1:8" x14ac:dyDescent="0.25">
      <c r="A51" s="35"/>
      <c r="B51" s="35"/>
      <c r="C51" s="35"/>
      <c r="D51" s="35"/>
      <c r="E51" s="35"/>
      <c r="F51" s="35"/>
      <c r="G51" s="35"/>
      <c r="H51" s="35"/>
    </row>
    <row r="52" spans="1:8" x14ac:dyDescent="0.25">
      <c r="A52" s="35"/>
      <c r="B52" s="35"/>
      <c r="C52" s="35"/>
      <c r="D52" s="35"/>
      <c r="E52" s="35"/>
      <c r="F52" s="35"/>
      <c r="G52" s="35"/>
      <c r="H52" s="35"/>
    </row>
    <row r="53" spans="1:8" x14ac:dyDescent="0.25">
      <c r="A53" s="35"/>
      <c r="B53" s="35"/>
      <c r="C53" s="35"/>
      <c r="D53" s="35"/>
      <c r="E53" s="35"/>
      <c r="F53" s="35"/>
      <c r="G53" s="35"/>
      <c r="H53" s="35"/>
    </row>
    <row r="54" spans="1:8" x14ac:dyDescent="0.25">
      <c r="A54" s="35"/>
      <c r="B54" s="35"/>
      <c r="C54" s="35"/>
      <c r="D54" s="35"/>
      <c r="E54" s="35"/>
      <c r="F54" s="35"/>
      <c r="G54" s="35"/>
      <c r="H54" s="35"/>
    </row>
    <row r="55" spans="1:8" x14ac:dyDescent="0.25">
      <c r="A55" s="35"/>
      <c r="B55" s="35"/>
      <c r="C55" s="35"/>
      <c r="D55" s="35"/>
      <c r="E55" s="35"/>
      <c r="F55" s="35"/>
      <c r="G55" s="35"/>
      <c r="H55" s="35"/>
    </row>
    <row r="56" spans="1:8" x14ac:dyDescent="0.25">
      <c r="A56" s="35"/>
      <c r="B56" s="35"/>
      <c r="C56" s="35"/>
      <c r="D56" s="35"/>
      <c r="E56" s="35"/>
      <c r="F56" s="35"/>
      <c r="G56" s="35"/>
      <c r="H56" s="35"/>
    </row>
    <row r="57" spans="1:8" x14ac:dyDescent="0.25">
      <c r="A57" s="35"/>
      <c r="B57" s="35"/>
      <c r="C57" s="35"/>
      <c r="D57" s="35"/>
      <c r="E57" s="35"/>
      <c r="F57" s="35"/>
      <c r="G57" s="35"/>
      <c r="H57" s="35"/>
    </row>
    <row r="58" spans="1:8" x14ac:dyDescent="0.25">
      <c r="A58" s="35"/>
      <c r="B58" s="35"/>
      <c r="C58" s="35"/>
      <c r="D58" s="35"/>
      <c r="E58" s="35"/>
      <c r="F58" s="35"/>
      <c r="G58" s="35"/>
      <c r="H58" s="35"/>
    </row>
    <row r="59" spans="1:8" x14ac:dyDescent="0.25">
      <c r="A59" s="35"/>
      <c r="B59" s="35"/>
      <c r="C59" s="35"/>
      <c r="D59" s="35"/>
      <c r="E59" s="35"/>
      <c r="F59" s="35"/>
      <c r="G59" s="35"/>
      <c r="H59" s="35"/>
    </row>
    <row r="60" spans="1:8" x14ac:dyDescent="0.25">
      <c r="A60" s="35"/>
      <c r="B60" s="35"/>
      <c r="C60" s="35"/>
      <c r="D60" s="35"/>
      <c r="E60" s="35"/>
      <c r="F60" s="35"/>
      <c r="G60" s="35"/>
      <c r="H60" s="35"/>
    </row>
    <row r="61" spans="1:8" x14ac:dyDescent="0.25">
      <c r="A61" s="35"/>
      <c r="B61" s="35"/>
      <c r="C61" s="35"/>
      <c r="D61" s="35"/>
      <c r="E61" s="35"/>
      <c r="F61" s="35"/>
      <c r="G61" s="35"/>
      <c r="H61" s="35"/>
    </row>
    <row r="62" spans="1:8" x14ac:dyDescent="0.25">
      <c r="A62" s="35"/>
      <c r="B62" s="35"/>
      <c r="C62" s="35"/>
      <c r="D62" s="35"/>
      <c r="E62" s="35"/>
      <c r="F62" s="35"/>
      <c r="G62" s="35"/>
      <c r="H62" s="35"/>
    </row>
    <row r="63" spans="1:8" x14ac:dyDescent="0.25">
      <c r="A63" s="35"/>
      <c r="B63" s="35"/>
      <c r="C63" s="35"/>
      <c r="D63" s="35"/>
      <c r="E63" s="35"/>
      <c r="F63" s="35"/>
      <c r="G63" s="35"/>
      <c r="H63" s="35"/>
    </row>
    <row r="64" spans="1:8" x14ac:dyDescent="0.25">
      <c r="A64" s="35"/>
      <c r="B64" s="35"/>
      <c r="C64" s="35"/>
      <c r="D64" s="35"/>
      <c r="E64" s="35"/>
      <c r="F64" s="35"/>
      <c r="G64" s="35"/>
      <c r="H64" s="35"/>
    </row>
    <row r="65" spans="1:8" x14ac:dyDescent="0.25">
      <c r="A65" s="35"/>
      <c r="B65" s="35"/>
      <c r="C65" s="35"/>
      <c r="D65" s="35"/>
      <c r="E65" s="35"/>
      <c r="F65" s="35"/>
      <c r="G65" s="35"/>
      <c r="H65" s="35"/>
    </row>
    <row r="66" spans="1:8" x14ac:dyDescent="0.25">
      <c r="A66" s="35"/>
      <c r="B66" s="35"/>
      <c r="C66" s="35"/>
      <c r="D66" s="35"/>
      <c r="E66" s="35"/>
      <c r="F66" s="35"/>
      <c r="G66" s="35"/>
      <c r="H66" s="35"/>
    </row>
    <row r="67" spans="1:8" x14ac:dyDescent="0.25">
      <c r="A67" s="36"/>
      <c r="B67" s="36"/>
      <c r="C67" s="36"/>
      <c r="D67" s="36"/>
      <c r="E67" s="36"/>
      <c r="F67" s="36"/>
      <c r="G67" s="36"/>
      <c r="H67" s="36"/>
    </row>
    <row r="68" spans="1:8" x14ac:dyDescent="0.25">
      <c r="A68" s="36"/>
      <c r="B68" s="36"/>
      <c r="C68" s="36"/>
      <c r="D68" s="36"/>
      <c r="E68" s="36"/>
      <c r="F68" s="36"/>
      <c r="G68" s="36"/>
      <c r="H68" s="36"/>
    </row>
    <row r="69" spans="1:8" x14ac:dyDescent="0.25">
      <c r="A69" s="36"/>
      <c r="B69" s="36"/>
      <c r="C69" s="36"/>
      <c r="D69" s="36"/>
      <c r="E69" s="36"/>
      <c r="F69" s="36"/>
      <c r="G69" s="36"/>
      <c r="H69" s="36"/>
    </row>
    <row r="70" spans="1:8" x14ac:dyDescent="0.25">
      <c r="A70" s="37"/>
      <c r="B70" s="115"/>
      <c r="C70" s="116"/>
      <c r="D70" s="117"/>
      <c r="E70" s="117"/>
      <c r="F70" s="37"/>
      <c r="G70" s="37"/>
    </row>
    <row r="71" spans="1:8" x14ac:dyDescent="0.25">
      <c r="A71" s="37"/>
      <c r="B71" s="115"/>
      <c r="C71" s="116"/>
      <c r="D71" s="117"/>
      <c r="E71" s="117"/>
      <c r="F71" s="37"/>
      <c r="G71" s="37"/>
    </row>
    <row r="72" spans="1:8" x14ac:dyDescent="0.25">
      <c r="A72" s="37"/>
      <c r="B72" s="115"/>
      <c r="C72" s="116"/>
      <c r="D72" s="117"/>
      <c r="E72" s="117"/>
      <c r="F72" s="37"/>
      <c r="G72" s="37"/>
    </row>
    <row r="73" spans="1:8" x14ac:dyDescent="0.25">
      <c r="A73" s="37"/>
      <c r="B73" s="115"/>
      <c r="C73" s="116"/>
      <c r="D73" s="117"/>
      <c r="E73" s="117"/>
      <c r="F73" s="37"/>
      <c r="G73" s="37"/>
    </row>
    <row r="74" spans="1:8" x14ac:dyDescent="0.25">
      <c r="A74" s="37"/>
      <c r="B74" s="115"/>
      <c r="C74" s="116"/>
      <c r="D74" s="117"/>
      <c r="E74" s="117"/>
      <c r="F74" s="37"/>
      <c r="G74" s="37"/>
    </row>
    <row r="75" spans="1:8" x14ac:dyDescent="0.25">
      <c r="A75" s="37"/>
      <c r="B75" s="118"/>
      <c r="C75" s="118"/>
      <c r="D75" s="118"/>
      <c r="E75" s="118"/>
      <c r="F75" s="37"/>
      <c r="G75" s="37"/>
    </row>
    <row r="76" spans="1:8" x14ac:dyDescent="0.25">
      <c r="A76" s="310" t="s">
        <v>28</v>
      </c>
      <c r="B76" s="311"/>
      <c r="C76" s="311"/>
      <c r="D76" s="311"/>
      <c r="E76" s="311"/>
      <c r="F76" s="311"/>
      <c r="G76" s="312"/>
    </row>
    <row r="77" spans="1:8" ht="14.95" customHeight="1" x14ac:dyDescent="0.25">
      <c r="A77" s="279" t="s">
        <v>375</v>
      </c>
      <c r="B77" s="280"/>
      <c r="C77" s="280"/>
      <c r="D77" s="280"/>
      <c r="E77" s="280"/>
      <c r="F77" s="280"/>
      <c r="G77" s="320"/>
    </row>
    <row r="78" spans="1:8" ht="14.95" customHeight="1" x14ac:dyDescent="0.25">
      <c r="A78" s="281" t="s">
        <v>376</v>
      </c>
      <c r="B78" s="282"/>
      <c r="C78" s="282"/>
      <c r="D78" s="282"/>
      <c r="E78" s="282"/>
      <c r="F78" s="282"/>
      <c r="G78" s="321"/>
    </row>
    <row r="79" spans="1:8" ht="14.95" customHeight="1" x14ac:dyDescent="0.25">
      <c r="A79" s="349" t="s">
        <v>377</v>
      </c>
      <c r="B79" s="350"/>
      <c r="C79" s="350"/>
      <c r="D79" s="350"/>
      <c r="E79" s="350"/>
      <c r="F79" s="350"/>
      <c r="G79" s="351"/>
    </row>
    <row r="80" spans="1:8" ht="14.95" customHeight="1" x14ac:dyDescent="0.25">
      <c r="A80" s="281" t="s">
        <v>378</v>
      </c>
      <c r="B80" s="282"/>
      <c r="C80" s="282"/>
      <c r="D80" s="282"/>
      <c r="E80" s="282"/>
      <c r="F80" s="282"/>
      <c r="G80" s="321"/>
    </row>
    <row r="81" spans="1:7" ht="14.95" customHeight="1" x14ac:dyDescent="0.25">
      <c r="A81" s="281" t="s">
        <v>379</v>
      </c>
      <c r="B81" s="282"/>
      <c r="C81" s="282"/>
      <c r="D81" s="282"/>
      <c r="E81" s="282"/>
      <c r="F81" s="282"/>
      <c r="G81" s="321"/>
    </row>
    <row r="82" spans="1:7" ht="25.5" customHeight="1" x14ac:dyDescent="0.25">
      <c r="A82" s="281" t="s">
        <v>380</v>
      </c>
      <c r="B82" s="282"/>
      <c r="C82" s="282"/>
      <c r="D82" s="282"/>
      <c r="E82" s="282"/>
      <c r="F82" s="282"/>
      <c r="G82" s="321"/>
    </row>
    <row r="83" spans="1:7" ht="14.95" customHeight="1" x14ac:dyDescent="0.25">
      <c r="A83" s="285" t="s">
        <v>381</v>
      </c>
      <c r="B83" s="286"/>
      <c r="C83" s="286"/>
      <c r="D83" s="286"/>
      <c r="E83" s="286"/>
      <c r="F83" s="286"/>
      <c r="G83" s="346"/>
    </row>
  </sheetData>
  <protectedRanges>
    <protectedRange sqref="B70:D74 F24:G26 F29:G32 B9:E9 C10:E12 B14:B15 B19:B36 E13:E15 C16:E36" name="Rango1_1"/>
    <protectedRange sqref="B16:B18 F16:G23" name="Rango1_1_1_1"/>
  </protectedRanges>
  <mergeCells count="15">
    <mergeCell ref="A82:G82"/>
    <mergeCell ref="A83:G83"/>
    <mergeCell ref="A76:G76"/>
    <mergeCell ref="A77:G77"/>
    <mergeCell ref="A78:G78"/>
    <mergeCell ref="A79:G79"/>
    <mergeCell ref="A80:G80"/>
    <mergeCell ref="A81:G81"/>
    <mergeCell ref="A7:B7"/>
    <mergeCell ref="F1:G1"/>
    <mergeCell ref="A2:G2"/>
    <mergeCell ref="A3:G3"/>
    <mergeCell ref="A4:G4"/>
    <mergeCell ref="A6:G6"/>
    <mergeCell ref="A5:G5"/>
  </mergeCells>
  <printOptions horizontalCentered="1"/>
  <pageMargins left="0.59055118110236227" right="0.59055118110236227" top="0.98425196850393704" bottom="0.59055118110236227" header="0.31496062992125984" footer="0.31496062992125984"/>
  <pageSetup scale="70" orientation="landscape" r:id="rId1"/>
  <headerFooter>
    <oddFooter>&amp;C&amp;P de &amp;N</oddFooter>
  </headerFooter>
  <rowBreaks count="1" manualBreakCount="1">
    <brk id="73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70"/>
  <sheetViews>
    <sheetView topLeftCell="A10" zoomScale="115" zoomScaleNormal="115" zoomScaleSheetLayoutView="120" workbookViewId="0">
      <selection activeCell="K30" sqref="K30"/>
    </sheetView>
  </sheetViews>
  <sheetFormatPr baseColWidth="10" defaultColWidth="11.375" defaultRowHeight="14.3" x14ac:dyDescent="0.25"/>
  <cols>
    <col min="1" max="1" width="49.125" style="48" customWidth="1"/>
    <col min="2" max="2" width="49.625" style="48" customWidth="1"/>
    <col min="3" max="3" width="19" style="48" customWidth="1"/>
    <col min="4" max="4" width="18.875" style="48" customWidth="1"/>
    <col min="5" max="16384" width="11.375" style="48"/>
  </cols>
  <sheetData>
    <row r="1" spans="1:4" x14ac:dyDescent="0.25">
      <c r="A1" s="47"/>
      <c r="B1" s="47"/>
      <c r="C1" s="47"/>
      <c r="D1" s="49" t="s">
        <v>83</v>
      </c>
    </row>
    <row r="2" spans="1:4" x14ac:dyDescent="0.25">
      <c r="A2" s="290" t="s">
        <v>418</v>
      </c>
      <c r="B2" s="290"/>
      <c r="C2" s="290"/>
      <c r="D2" s="290"/>
    </row>
    <row r="3" spans="1:4" ht="15.8" customHeight="1" x14ac:dyDescent="0.25">
      <c r="A3" s="354" t="s">
        <v>0</v>
      </c>
      <c r="B3" s="354"/>
      <c r="C3" s="354"/>
      <c r="D3" s="354"/>
    </row>
    <row r="4" spans="1:4" x14ac:dyDescent="0.25">
      <c r="A4" s="354" t="s">
        <v>84</v>
      </c>
      <c r="B4" s="354"/>
      <c r="C4" s="354"/>
      <c r="D4" s="354"/>
    </row>
    <row r="5" spans="1:4" x14ac:dyDescent="0.25">
      <c r="A5" s="354" t="s">
        <v>514</v>
      </c>
      <c r="B5" s="354"/>
      <c r="C5" s="354"/>
      <c r="D5" s="354"/>
    </row>
    <row r="6" spans="1:4" x14ac:dyDescent="0.25">
      <c r="A6" s="355" t="s">
        <v>3</v>
      </c>
      <c r="B6" s="355"/>
      <c r="C6" s="355"/>
      <c r="D6" s="355"/>
    </row>
    <row r="7" spans="1:4" x14ac:dyDescent="0.25">
      <c r="A7" s="356" t="s">
        <v>85</v>
      </c>
      <c r="B7" s="356"/>
      <c r="C7" s="79"/>
      <c r="D7" s="79"/>
    </row>
    <row r="8" spans="1:4" ht="22.6" customHeight="1" x14ac:dyDescent="0.25">
      <c r="A8" s="80" t="s">
        <v>5</v>
      </c>
      <c r="B8" s="81" t="s">
        <v>86</v>
      </c>
      <c r="C8" s="82">
        <v>2026</v>
      </c>
      <c r="D8" s="82">
        <v>2025</v>
      </c>
    </row>
    <row r="9" spans="1:4" s="50" customFormat="1" ht="21.1" customHeight="1" x14ac:dyDescent="0.25">
      <c r="A9" s="352" t="s">
        <v>87</v>
      </c>
      <c r="B9" s="353"/>
      <c r="C9" s="83">
        <f>C10</f>
        <v>82255.700000000186</v>
      </c>
      <c r="D9" s="268">
        <f>D10</f>
        <v>0</v>
      </c>
    </row>
    <row r="10" spans="1:4" x14ac:dyDescent="0.25">
      <c r="A10" s="224" t="s">
        <v>425</v>
      </c>
      <c r="B10" s="224" t="s">
        <v>331</v>
      </c>
      <c r="C10" s="225">
        <f>+C11</f>
        <v>82255.700000000186</v>
      </c>
      <c r="D10" s="225">
        <f>+D11</f>
        <v>0</v>
      </c>
    </row>
    <row r="11" spans="1:4" x14ac:dyDescent="0.25">
      <c r="A11" s="84" t="s">
        <v>539</v>
      </c>
      <c r="B11" s="84" t="s">
        <v>541</v>
      </c>
      <c r="C11" s="86">
        <f>C12</f>
        <v>82255.700000000186</v>
      </c>
      <c r="D11" s="86">
        <f>D12</f>
        <v>0</v>
      </c>
    </row>
    <row r="12" spans="1:4" x14ac:dyDescent="0.25">
      <c r="A12" s="85" t="s">
        <v>540</v>
      </c>
      <c r="B12" s="274" t="s">
        <v>529</v>
      </c>
      <c r="C12" s="87">
        <v>82255.700000000186</v>
      </c>
      <c r="D12" s="273">
        <v>0</v>
      </c>
    </row>
    <row r="13" spans="1:4" ht="20.25" customHeight="1" x14ac:dyDescent="0.25">
      <c r="A13" s="352" t="s">
        <v>352</v>
      </c>
      <c r="B13" s="353"/>
      <c r="C13" s="88">
        <f>+C28+C37+C14+C46</f>
        <v>55807297.540000014</v>
      </c>
      <c r="D13" s="269">
        <f>+D28+D37+D14+D46</f>
        <v>4334118.2299999995</v>
      </c>
    </row>
    <row r="14" spans="1:4" x14ac:dyDescent="0.25">
      <c r="A14" s="224" t="s">
        <v>426</v>
      </c>
      <c r="B14" s="224" t="s">
        <v>331</v>
      </c>
      <c r="C14" s="225">
        <f>+C15+C21+C26</f>
        <v>2814437.7600000026</v>
      </c>
      <c r="D14" s="225">
        <f>+D15+D21</f>
        <v>18925.100000000002</v>
      </c>
    </row>
    <row r="15" spans="1:4" x14ac:dyDescent="0.25">
      <c r="A15" s="224" t="s">
        <v>481</v>
      </c>
      <c r="B15" s="224" t="s">
        <v>482</v>
      </c>
      <c r="C15" s="90">
        <f>SUM(C16:C20)</f>
        <v>61.18</v>
      </c>
      <c r="D15" s="90">
        <f>SUM(D16:D20)</f>
        <v>61.18</v>
      </c>
    </row>
    <row r="16" spans="1:4" x14ac:dyDescent="0.25">
      <c r="A16" s="91" t="s">
        <v>483</v>
      </c>
      <c r="B16" s="91" t="s">
        <v>488</v>
      </c>
      <c r="C16" s="95">
        <v>44.58</v>
      </c>
      <c r="D16" s="95">
        <v>44.58</v>
      </c>
    </row>
    <row r="17" spans="1:4" x14ac:dyDescent="0.25">
      <c r="A17" s="91" t="s">
        <v>484</v>
      </c>
      <c r="B17" s="91" t="s">
        <v>489</v>
      </c>
      <c r="C17" s="95">
        <v>16.600000000000001</v>
      </c>
      <c r="D17" s="95">
        <v>16.600000000000001</v>
      </c>
    </row>
    <row r="18" spans="1:4" x14ac:dyDescent="0.25">
      <c r="A18" s="91" t="s">
        <v>485</v>
      </c>
      <c r="B18" s="91" t="s">
        <v>490</v>
      </c>
      <c r="C18" s="95">
        <v>0</v>
      </c>
      <c r="D18" s="95">
        <v>0</v>
      </c>
    </row>
    <row r="19" spans="1:4" x14ac:dyDescent="0.25">
      <c r="A19" s="91" t="s">
        <v>486</v>
      </c>
      <c r="B19" s="91" t="s">
        <v>491</v>
      </c>
      <c r="C19" s="95">
        <v>0</v>
      </c>
      <c r="D19" s="95">
        <v>0</v>
      </c>
    </row>
    <row r="20" spans="1:4" x14ac:dyDescent="0.25">
      <c r="A20" s="91" t="s">
        <v>487</v>
      </c>
      <c r="B20" s="91" t="s">
        <v>492</v>
      </c>
      <c r="C20" s="95">
        <v>0</v>
      </c>
      <c r="D20" s="95">
        <v>0</v>
      </c>
    </row>
    <row r="21" spans="1:4" x14ac:dyDescent="0.25">
      <c r="A21" s="84" t="s">
        <v>427</v>
      </c>
      <c r="B21" s="84" t="s">
        <v>416</v>
      </c>
      <c r="C21" s="90">
        <f>SUM(C22:C25)</f>
        <v>2783823.0200000023</v>
      </c>
      <c r="D21" s="90">
        <f>SUM(D22:D25)</f>
        <v>18863.920000000002</v>
      </c>
    </row>
    <row r="22" spans="1:4" x14ac:dyDescent="0.25">
      <c r="A22" s="91" t="s">
        <v>428</v>
      </c>
      <c r="B22" s="91" t="s">
        <v>430</v>
      </c>
      <c r="C22" s="95">
        <v>0</v>
      </c>
      <c r="D22" s="95">
        <v>0</v>
      </c>
    </row>
    <row r="23" spans="1:4" x14ac:dyDescent="0.25">
      <c r="A23" s="91" t="s">
        <v>429</v>
      </c>
      <c r="B23" s="91" t="s">
        <v>431</v>
      </c>
      <c r="C23" s="92">
        <v>12.36</v>
      </c>
      <c r="D23" s="92">
        <v>12.36</v>
      </c>
    </row>
    <row r="24" spans="1:4" x14ac:dyDescent="0.25">
      <c r="A24" s="91" t="s">
        <v>432</v>
      </c>
      <c r="B24" s="91" t="s">
        <v>433</v>
      </c>
      <c r="C24" s="92">
        <v>2710757.2200000025</v>
      </c>
      <c r="D24" s="92">
        <v>16028.94</v>
      </c>
    </row>
    <row r="25" spans="1:4" x14ac:dyDescent="0.25">
      <c r="A25" s="91" t="s">
        <v>434</v>
      </c>
      <c r="B25" s="91" t="s">
        <v>435</v>
      </c>
      <c r="C25" s="92">
        <v>73053.439999999944</v>
      </c>
      <c r="D25" s="92">
        <v>2822.62</v>
      </c>
    </row>
    <row r="26" spans="1:4" x14ac:dyDescent="0.25">
      <c r="A26" s="84" t="s">
        <v>530</v>
      </c>
      <c r="B26" s="84" t="s">
        <v>528</v>
      </c>
      <c r="C26" s="275">
        <f>+C27</f>
        <v>30553.560000000056</v>
      </c>
      <c r="D26" s="92">
        <f>+D27</f>
        <v>0</v>
      </c>
    </row>
    <row r="27" spans="1:4" x14ac:dyDescent="0.25">
      <c r="A27" s="91" t="s">
        <v>531</v>
      </c>
      <c r="B27" s="91" t="s">
        <v>532</v>
      </c>
      <c r="C27" s="92">
        <v>30553.560000000056</v>
      </c>
      <c r="D27" s="92">
        <v>0</v>
      </c>
    </row>
    <row r="28" spans="1:4" ht="23.1" x14ac:dyDescent="0.25">
      <c r="A28" s="226" t="s">
        <v>436</v>
      </c>
      <c r="B28" s="226" t="s">
        <v>353</v>
      </c>
      <c r="C28" s="227">
        <f>C32+C29+C35</f>
        <v>48619063.230000004</v>
      </c>
      <c r="D28" s="227">
        <f>D32+D29</f>
        <v>4287145.38</v>
      </c>
    </row>
    <row r="29" spans="1:4" x14ac:dyDescent="0.25">
      <c r="A29" s="226" t="s">
        <v>493</v>
      </c>
      <c r="B29" s="226" t="s">
        <v>494</v>
      </c>
      <c r="C29" s="227">
        <f>+SUM(C30:C31)</f>
        <v>0</v>
      </c>
      <c r="D29" s="227">
        <f>+SUM(D30:D31)</f>
        <v>0</v>
      </c>
    </row>
    <row r="30" spans="1:4" x14ac:dyDescent="0.25">
      <c r="A30" s="91" t="s">
        <v>495</v>
      </c>
      <c r="B30" s="96" t="s">
        <v>497</v>
      </c>
      <c r="C30" s="92"/>
      <c r="D30" s="92"/>
    </row>
    <row r="31" spans="1:4" x14ac:dyDescent="0.25">
      <c r="A31" s="91" t="s">
        <v>496</v>
      </c>
      <c r="B31" s="96" t="s">
        <v>498</v>
      </c>
      <c r="C31" s="92"/>
      <c r="D31" s="92"/>
    </row>
    <row r="32" spans="1:4" x14ac:dyDescent="0.25">
      <c r="A32" s="84" t="s">
        <v>437</v>
      </c>
      <c r="B32" s="84" t="s">
        <v>416</v>
      </c>
      <c r="C32" s="90">
        <f>SUM(C33:C34)</f>
        <v>91777.880000001081</v>
      </c>
      <c r="D32" s="90">
        <f>SUM(D33:D34)</f>
        <v>4287145.38</v>
      </c>
    </row>
    <row r="33" spans="1:4" x14ac:dyDescent="0.25">
      <c r="A33" s="91" t="s">
        <v>438</v>
      </c>
      <c r="B33" s="96" t="s">
        <v>440</v>
      </c>
      <c r="C33" s="92">
        <v>79399.66000000108</v>
      </c>
      <c r="D33" s="92">
        <v>4275828.24</v>
      </c>
    </row>
    <row r="34" spans="1:4" x14ac:dyDescent="0.25">
      <c r="A34" s="91" t="s">
        <v>439</v>
      </c>
      <c r="B34" s="96" t="s">
        <v>441</v>
      </c>
      <c r="C34" s="92">
        <v>12378.22</v>
      </c>
      <c r="D34" s="92">
        <v>11317.14</v>
      </c>
    </row>
    <row r="35" spans="1:4" x14ac:dyDescent="0.25">
      <c r="A35" s="84" t="s">
        <v>533</v>
      </c>
      <c r="B35" s="276" t="s">
        <v>528</v>
      </c>
      <c r="C35" s="275">
        <f>+C36</f>
        <v>48527285.350000001</v>
      </c>
      <c r="D35" s="275">
        <f>+D36</f>
        <v>0</v>
      </c>
    </row>
    <row r="36" spans="1:4" x14ac:dyDescent="0.25">
      <c r="A36" s="91" t="s">
        <v>534</v>
      </c>
      <c r="B36" s="96" t="s">
        <v>535</v>
      </c>
      <c r="C36" s="92">
        <v>48527285.350000001</v>
      </c>
      <c r="D36" s="92">
        <v>0</v>
      </c>
    </row>
    <row r="37" spans="1:4" x14ac:dyDescent="0.25">
      <c r="A37" s="226" t="s">
        <v>442</v>
      </c>
      <c r="B37" s="226" t="s">
        <v>354</v>
      </c>
      <c r="C37" s="227">
        <f>+C42+C38+C44</f>
        <v>4558264.4899999993</v>
      </c>
      <c r="D37" s="227">
        <f>+D42+D38+D44</f>
        <v>28047.75</v>
      </c>
    </row>
    <row r="38" spans="1:4" x14ac:dyDescent="0.25">
      <c r="A38" s="226" t="s">
        <v>499</v>
      </c>
      <c r="B38" s="226" t="s">
        <v>482</v>
      </c>
      <c r="C38" s="90">
        <f>+C39+C40+C41</f>
        <v>2505.79</v>
      </c>
      <c r="D38" s="90">
        <f>+D39+D40+D41</f>
        <v>2505.79</v>
      </c>
    </row>
    <row r="39" spans="1:4" x14ac:dyDescent="0.25">
      <c r="A39" s="94" t="s">
        <v>503</v>
      </c>
      <c r="B39" s="96" t="s">
        <v>500</v>
      </c>
      <c r="C39" s="92"/>
      <c r="D39" s="92"/>
    </row>
    <row r="40" spans="1:4" x14ac:dyDescent="0.25">
      <c r="A40" s="94" t="s">
        <v>504</v>
      </c>
      <c r="B40" s="96" t="s">
        <v>501</v>
      </c>
      <c r="C40" s="92">
        <v>2505.79</v>
      </c>
      <c r="D40" s="92">
        <v>2505.79</v>
      </c>
    </row>
    <row r="41" spans="1:4" x14ac:dyDescent="0.25">
      <c r="A41" s="94" t="s">
        <v>505</v>
      </c>
      <c r="B41" s="96" t="s">
        <v>502</v>
      </c>
      <c r="C41" s="92"/>
      <c r="D41" s="92"/>
    </row>
    <row r="42" spans="1:4" x14ac:dyDescent="0.25">
      <c r="A42" s="93" t="s">
        <v>443</v>
      </c>
      <c r="B42" s="84" t="s">
        <v>416</v>
      </c>
      <c r="C42" s="90">
        <f>C43</f>
        <v>77309.070000000007</v>
      </c>
      <c r="D42" s="90">
        <f>D43</f>
        <v>25541.96</v>
      </c>
    </row>
    <row r="43" spans="1:4" x14ac:dyDescent="0.25">
      <c r="A43" s="94" t="s">
        <v>444</v>
      </c>
      <c r="B43" s="260" t="s">
        <v>445</v>
      </c>
      <c r="C43" s="261">
        <v>77309.070000000007</v>
      </c>
      <c r="D43" s="262">
        <v>25541.96</v>
      </c>
    </row>
    <row r="44" spans="1:4" x14ac:dyDescent="0.25">
      <c r="A44" s="93" t="s">
        <v>536</v>
      </c>
      <c r="B44" s="277" t="s">
        <v>528</v>
      </c>
      <c r="C44" s="278">
        <f>+C45</f>
        <v>4478449.629999999</v>
      </c>
      <c r="D44" s="278">
        <f>+D45</f>
        <v>0</v>
      </c>
    </row>
    <row r="45" spans="1:4" x14ac:dyDescent="0.25">
      <c r="A45" s="94" t="s">
        <v>537</v>
      </c>
      <c r="B45" s="260" t="s">
        <v>538</v>
      </c>
      <c r="C45" s="261">
        <v>4478449.629999999</v>
      </c>
      <c r="D45" s="262"/>
    </row>
    <row r="46" spans="1:4" x14ac:dyDescent="0.25">
      <c r="A46" s="226" t="s">
        <v>506</v>
      </c>
      <c r="B46" s="226" t="s">
        <v>475</v>
      </c>
      <c r="C46" s="227">
        <f>+C47</f>
        <v>-184467.94000000041</v>
      </c>
      <c r="D46" s="227">
        <f>+D47</f>
        <v>0</v>
      </c>
    </row>
    <row r="47" spans="1:4" x14ac:dyDescent="0.25">
      <c r="A47" s="226" t="s">
        <v>507</v>
      </c>
      <c r="B47" s="226" t="s">
        <v>482</v>
      </c>
      <c r="C47" s="90">
        <f>SUM(C48:C50)</f>
        <v>-184467.94000000041</v>
      </c>
      <c r="D47" s="90">
        <f>SUM(D48:D50)</f>
        <v>0</v>
      </c>
    </row>
    <row r="48" spans="1:4" x14ac:dyDescent="0.25">
      <c r="A48" s="94" t="s">
        <v>511</v>
      </c>
      <c r="B48" s="96" t="s">
        <v>508</v>
      </c>
      <c r="C48" s="92">
        <v>0</v>
      </c>
      <c r="D48" s="92">
        <v>0</v>
      </c>
    </row>
    <row r="49" spans="1:7" x14ac:dyDescent="0.25">
      <c r="A49" s="94" t="s">
        <v>512</v>
      </c>
      <c r="B49" s="96" t="s">
        <v>509</v>
      </c>
      <c r="C49" s="92">
        <v>0</v>
      </c>
      <c r="D49" s="92">
        <v>0</v>
      </c>
    </row>
    <row r="50" spans="1:7" x14ac:dyDescent="0.25">
      <c r="A50" s="94" t="s">
        <v>513</v>
      </c>
      <c r="B50" s="96" t="s">
        <v>510</v>
      </c>
      <c r="C50" s="92">
        <v>-184467.94000000041</v>
      </c>
      <c r="D50" s="92">
        <v>0</v>
      </c>
    </row>
    <row r="51" spans="1:7" ht="20.25" customHeight="1" x14ac:dyDescent="0.25">
      <c r="A51" s="352" t="s">
        <v>88</v>
      </c>
      <c r="B51" s="353"/>
      <c r="C51" s="88"/>
      <c r="D51" s="89"/>
    </row>
    <row r="52" spans="1:7" x14ac:dyDescent="0.25">
      <c r="A52" s="97"/>
      <c r="B52" s="97"/>
      <c r="C52" s="97"/>
      <c r="D52" s="97"/>
    </row>
    <row r="53" spans="1:7" x14ac:dyDescent="0.25">
      <c r="A53" s="98"/>
      <c r="B53" s="98"/>
      <c r="C53" s="98"/>
      <c r="D53" s="98"/>
    </row>
    <row r="54" spans="1:7" x14ac:dyDescent="0.25">
      <c r="A54" s="99"/>
      <c r="B54" s="99"/>
      <c r="C54" s="99"/>
      <c r="D54" s="99"/>
    </row>
    <row r="55" spans="1:7" ht="20.25" customHeight="1" x14ac:dyDescent="0.25">
      <c r="A55" s="352" t="s">
        <v>89</v>
      </c>
      <c r="B55" s="353"/>
      <c r="C55" s="88"/>
      <c r="D55" s="89"/>
    </row>
    <row r="56" spans="1:7" x14ac:dyDescent="0.25">
      <c r="A56" s="97"/>
      <c r="B56" s="97"/>
      <c r="C56" s="97"/>
      <c r="D56" s="97"/>
    </row>
    <row r="57" spans="1:7" x14ac:dyDescent="0.25">
      <c r="A57" s="99"/>
      <c r="B57" s="99"/>
      <c r="C57" s="99"/>
      <c r="D57" s="99"/>
    </row>
    <row r="58" spans="1:7" ht="20.25" customHeight="1" x14ac:dyDescent="0.25">
      <c r="A58" s="352" t="s">
        <v>90</v>
      </c>
      <c r="B58" s="353"/>
      <c r="C58" s="88"/>
      <c r="D58" s="89"/>
    </row>
    <row r="59" spans="1:7" x14ac:dyDescent="0.25">
      <c r="A59" s="97"/>
      <c r="B59" s="97"/>
      <c r="C59" s="97"/>
      <c r="D59" s="97"/>
    </row>
    <row r="60" spans="1:7" x14ac:dyDescent="0.25">
      <c r="A60" s="100"/>
      <c r="B60" s="99"/>
      <c r="C60" s="99"/>
      <c r="D60" s="99"/>
    </row>
    <row r="61" spans="1:7" ht="20.25" customHeight="1" x14ac:dyDescent="0.25">
      <c r="A61" s="352" t="s">
        <v>91</v>
      </c>
      <c r="B61" s="353"/>
      <c r="C61" s="88"/>
      <c r="D61" s="89"/>
    </row>
    <row r="62" spans="1:7" ht="14.3" customHeight="1" x14ac:dyDescent="0.25">
      <c r="A62" s="101"/>
      <c r="B62" s="97"/>
      <c r="C62" s="97"/>
      <c r="D62" s="97"/>
    </row>
    <row r="63" spans="1:7" ht="14.3" customHeight="1" x14ac:dyDescent="0.25">
      <c r="A63" s="102"/>
      <c r="B63" s="99"/>
      <c r="C63" s="103"/>
      <c r="D63" s="99"/>
    </row>
    <row r="64" spans="1:7" x14ac:dyDescent="0.25">
      <c r="A64" s="104"/>
      <c r="B64" s="105" t="s">
        <v>92</v>
      </c>
      <c r="C64" s="106">
        <f>C9+C13+C51+C55+C58+C61</f>
        <v>55889553.240000017</v>
      </c>
      <c r="D64" s="106">
        <f>D9+D13+D51+D55+D58+D61</f>
        <v>4334118.2299999995</v>
      </c>
      <c r="G64" s="267"/>
    </row>
    <row r="65" spans="1:4" x14ac:dyDescent="0.25">
      <c r="A65" s="34"/>
      <c r="B65" s="34"/>
      <c r="C65" s="34"/>
      <c r="D65" s="35"/>
    </row>
    <row r="66" spans="1:4" x14ac:dyDescent="0.25">
      <c r="A66" s="35"/>
      <c r="B66" s="35"/>
      <c r="C66" s="35"/>
      <c r="D66" s="35"/>
    </row>
    <row r="67" spans="1:4" x14ac:dyDescent="0.25">
      <c r="A67" s="35"/>
      <c r="B67" s="35"/>
      <c r="C67" s="35"/>
      <c r="D67" s="35"/>
    </row>
    <row r="68" spans="1:4" x14ac:dyDescent="0.25">
      <c r="A68" s="35"/>
      <c r="B68" s="35"/>
      <c r="C68" s="35"/>
      <c r="D68" s="35"/>
    </row>
    <row r="69" spans="1:4" x14ac:dyDescent="0.25">
      <c r="A69" s="35"/>
      <c r="B69" s="35"/>
      <c r="C69" s="35"/>
      <c r="D69" s="35"/>
    </row>
    <row r="70" spans="1:4" x14ac:dyDescent="0.25">
      <c r="A70" s="36"/>
      <c r="B70" s="36"/>
      <c r="C70" s="36"/>
      <c r="D70" s="36"/>
    </row>
  </sheetData>
  <protectedRanges>
    <protectedRange sqref="C51 C55 C58 C61 B52:C54 B56:C57 B59:C60 C9 B62:C64 B10:C12 B21:C21 D51:D64 C15:C20 B14:C14 C13 D9:D21 B22:D50" name="Rango1_1"/>
    <protectedRange sqref="A60:A63" name="Rango1"/>
  </protectedRanges>
  <mergeCells count="12">
    <mergeCell ref="A51:B51"/>
    <mergeCell ref="A55:B55"/>
    <mergeCell ref="A58:B58"/>
    <mergeCell ref="A61:B61"/>
    <mergeCell ref="A2:D2"/>
    <mergeCell ref="A3:D3"/>
    <mergeCell ref="A4:D4"/>
    <mergeCell ref="A6:D6"/>
    <mergeCell ref="A7:B7"/>
    <mergeCell ref="A9:B9"/>
    <mergeCell ref="A13:B13"/>
    <mergeCell ref="A5:D5"/>
  </mergeCells>
  <printOptions horizontalCentered="1"/>
  <pageMargins left="0.59055118110236227" right="0.59055118110236227" top="0.98425196850393704" bottom="0.59055118110236227" header="0.31496062992125984" footer="0.31496062992125984"/>
  <pageSetup scale="75" orientation="landscape" r:id="rId1"/>
  <headerFooter>
    <oddFooter>&amp;R&amp;14&amp;P de &amp;N</oddFooter>
  </headerFooter>
  <rowBreaks count="1" manualBreakCount="1">
    <brk id="48" max="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55"/>
  <sheetViews>
    <sheetView topLeftCell="A10" zoomScale="90" zoomScaleNormal="90" workbookViewId="0">
      <selection activeCell="K30" sqref="K30"/>
    </sheetView>
  </sheetViews>
  <sheetFormatPr baseColWidth="10" defaultColWidth="11.375" defaultRowHeight="14.3" x14ac:dyDescent="0.25"/>
  <cols>
    <col min="1" max="1" width="23.75" style="48" customWidth="1"/>
    <col min="2" max="2" width="55" style="48" customWidth="1"/>
    <col min="3" max="5" width="23.625" style="48" customWidth="1"/>
    <col min="6" max="6" width="14.875" style="48" bestFit="1" customWidth="1"/>
    <col min="7" max="16384" width="11.375" style="48"/>
  </cols>
  <sheetData>
    <row r="1" spans="1:7" ht="15.65" x14ac:dyDescent="0.25">
      <c r="A1" s="252"/>
      <c r="B1" s="252"/>
      <c r="C1" s="252"/>
      <c r="D1" s="253" t="s">
        <v>93</v>
      </c>
      <c r="E1" s="253"/>
      <c r="F1" s="47"/>
    </row>
    <row r="2" spans="1:7" ht="15.65" x14ac:dyDescent="0.25">
      <c r="A2" s="357" t="s">
        <v>418</v>
      </c>
      <c r="B2" s="357"/>
      <c r="C2" s="357"/>
      <c r="D2" s="357"/>
      <c r="E2" s="357"/>
      <c r="F2" s="47"/>
      <c r="G2" s="47"/>
    </row>
    <row r="3" spans="1:7" ht="15.8" customHeight="1" x14ac:dyDescent="0.25">
      <c r="A3" s="357" t="s">
        <v>94</v>
      </c>
      <c r="B3" s="357"/>
      <c r="C3" s="357"/>
      <c r="D3" s="357"/>
      <c r="E3" s="357"/>
      <c r="F3" s="47"/>
      <c r="G3" s="47"/>
    </row>
    <row r="4" spans="1:7" ht="15.65" x14ac:dyDescent="0.25">
      <c r="A4" s="358" t="s">
        <v>95</v>
      </c>
      <c r="B4" s="358"/>
      <c r="C4" s="358"/>
      <c r="D4" s="358"/>
      <c r="E4" s="358"/>
      <c r="F4" s="47"/>
      <c r="G4" s="47"/>
    </row>
    <row r="5" spans="1:7" ht="15.65" x14ac:dyDescent="0.25">
      <c r="A5" s="358" t="s">
        <v>514</v>
      </c>
      <c r="B5" s="358"/>
      <c r="C5" s="358"/>
      <c r="D5" s="358"/>
      <c r="E5" s="358"/>
      <c r="F5" s="47"/>
      <c r="G5" s="47"/>
    </row>
    <row r="6" spans="1:7" s="47" customFormat="1" ht="40.6" customHeight="1" x14ac:dyDescent="0.2">
      <c r="A6" s="365" t="s">
        <v>524</v>
      </c>
      <c r="B6" s="365"/>
      <c r="C6" s="365"/>
      <c r="D6" s="365"/>
      <c r="E6" s="365"/>
    </row>
    <row r="7" spans="1:7" s="47" customFormat="1" ht="12.9" x14ac:dyDescent="0.2">
      <c r="A7" s="246"/>
      <c r="B7" s="246"/>
      <c r="C7" s="246"/>
      <c r="D7" s="246"/>
      <c r="E7" s="247"/>
    </row>
    <row r="8" spans="1:7" s="47" customFormat="1" ht="18" customHeight="1" x14ac:dyDescent="0.2">
      <c r="A8" s="365" t="s">
        <v>96</v>
      </c>
      <c r="B8" s="365"/>
      <c r="C8" s="248"/>
      <c r="D8" s="248"/>
      <c r="E8" s="247"/>
    </row>
    <row r="9" spans="1:7" s="47" customFormat="1" ht="12.9" x14ac:dyDescent="0.2">
      <c r="A9" s="249" t="s">
        <v>97</v>
      </c>
      <c r="B9" s="359" t="s">
        <v>98</v>
      </c>
      <c r="C9" s="359"/>
      <c r="D9" s="359"/>
      <c r="E9" s="359"/>
    </row>
    <row r="10" spans="1:7" s="47" customFormat="1" ht="12.9" x14ac:dyDescent="0.2">
      <c r="A10" s="250" t="s">
        <v>99</v>
      </c>
      <c r="B10" s="250" t="s">
        <v>100</v>
      </c>
      <c r="C10" s="250"/>
      <c r="D10" s="250"/>
      <c r="E10" s="250"/>
    </row>
    <row r="11" spans="1:7" s="47" customFormat="1" ht="36.700000000000003" customHeight="1" x14ac:dyDescent="0.2">
      <c r="A11" s="250" t="s">
        <v>101</v>
      </c>
      <c r="B11" s="359" t="s">
        <v>525</v>
      </c>
      <c r="C11" s="359"/>
      <c r="D11" s="359"/>
      <c r="E11" s="359"/>
    </row>
    <row r="12" spans="1:7" s="47" customFormat="1" ht="29.25" customHeight="1" x14ac:dyDescent="0.2">
      <c r="A12" s="250" t="s">
        <v>102</v>
      </c>
      <c r="B12" s="359" t="s">
        <v>526</v>
      </c>
      <c r="C12" s="359"/>
      <c r="D12" s="359"/>
      <c r="E12" s="359"/>
    </row>
    <row r="13" spans="1:7" s="47" customFormat="1" ht="9" customHeight="1" x14ac:dyDescent="0.2">
      <c r="A13" s="248"/>
      <c r="B13" s="251"/>
      <c r="C13" s="251"/>
      <c r="D13" s="251"/>
      <c r="E13" s="251"/>
    </row>
    <row r="14" spans="1:7" s="47" customFormat="1" ht="50.3" customHeight="1" x14ac:dyDescent="0.2">
      <c r="A14" s="249" t="s">
        <v>103</v>
      </c>
      <c r="B14" s="250" t="s">
        <v>104</v>
      </c>
      <c r="C14" s="247"/>
      <c r="D14" s="247"/>
      <c r="E14" s="247"/>
      <c r="F14" s="52"/>
      <c r="G14" s="52"/>
    </row>
    <row r="15" spans="1:7" s="47" customFormat="1" ht="12.9" x14ac:dyDescent="0.2">
      <c r="A15" s="250" t="s">
        <v>105</v>
      </c>
      <c r="B15" s="247"/>
      <c r="C15" s="247"/>
      <c r="D15" s="247"/>
      <c r="E15" s="247"/>
    </row>
    <row r="16" spans="1:7" s="47" customFormat="1" ht="12.9" x14ac:dyDescent="0.2">
      <c r="A16" s="248" t="s">
        <v>106</v>
      </c>
      <c r="B16" s="248"/>
      <c r="C16" s="248"/>
      <c r="D16" s="248"/>
      <c r="E16" s="247"/>
    </row>
    <row r="17" spans="1:8" s="47" customFormat="1" ht="16.5" customHeight="1" x14ac:dyDescent="0.2">
      <c r="A17" s="246" t="s">
        <v>107</v>
      </c>
      <c r="B17" s="247"/>
      <c r="C17" s="247"/>
      <c r="D17" s="247"/>
      <c r="E17" s="247"/>
    </row>
    <row r="18" spans="1:8" x14ac:dyDescent="0.25">
      <c r="A18" s="236"/>
      <c r="B18" s="366" t="s">
        <v>108</v>
      </c>
      <c r="C18" s="366"/>
      <c r="D18" s="366"/>
      <c r="E18" s="366"/>
      <c r="F18" s="53"/>
      <c r="G18" s="53"/>
      <c r="H18" s="53"/>
    </row>
    <row r="19" spans="1:8" x14ac:dyDescent="0.25">
      <c r="A19" s="237" t="s">
        <v>109</v>
      </c>
      <c r="B19" s="237" t="s">
        <v>110</v>
      </c>
      <c r="C19" s="237" t="s">
        <v>111</v>
      </c>
      <c r="D19" s="237" t="s">
        <v>112</v>
      </c>
      <c r="E19" s="238" t="s">
        <v>113</v>
      </c>
    </row>
    <row r="20" spans="1:8" x14ac:dyDescent="0.25">
      <c r="A20" s="228"/>
      <c r="B20" s="228"/>
      <c r="C20" s="229">
        <f>C21-C22+C23-C24-C25</f>
        <v>0</v>
      </c>
      <c r="D20" s="229">
        <f>D21-D22+D23+D24-D25</f>
        <v>0</v>
      </c>
      <c r="E20" s="229">
        <f>E21-E22+E23+E24-E25</f>
        <v>0</v>
      </c>
    </row>
    <row r="21" spans="1:8" x14ac:dyDescent="0.25">
      <c r="A21" s="54" t="s">
        <v>114</v>
      </c>
      <c r="B21" s="55" t="s">
        <v>115</v>
      </c>
      <c r="C21" s="56">
        <v>272136847</v>
      </c>
      <c r="D21" s="57">
        <v>364706464</v>
      </c>
      <c r="E21" s="57">
        <f>+C21-D21</f>
        <v>-92569617</v>
      </c>
      <c r="F21" s="267"/>
    </row>
    <row r="22" spans="1:8" x14ac:dyDescent="0.25">
      <c r="A22" s="58" t="s">
        <v>116</v>
      </c>
      <c r="B22" s="59" t="s">
        <v>117</v>
      </c>
      <c r="C22" s="60">
        <v>5758358.71</v>
      </c>
      <c r="D22" s="61">
        <v>221926757.81</v>
      </c>
      <c r="E22" s="57">
        <f t="shared" ref="E22:E25" si="0">+C22-D22</f>
        <v>-216168399.09999999</v>
      </c>
    </row>
    <row r="23" spans="1:8" x14ac:dyDescent="0.25">
      <c r="A23" s="58" t="s">
        <v>118</v>
      </c>
      <c r="B23" s="59" t="s">
        <v>119</v>
      </c>
      <c r="C23" s="60">
        <v>24380846.620000001</v>
      </c>
      <c r="D23" s="61">
        <v>-47398502.579999998</v>
      </c>
      <c r="E23" s="57">
        <f t="shared" si="0"/>
        <v>71779349.200000003</v>
      </c>
    </row>
    <row r="24" spans="1:8" x14ac:dyDescent="0.25">
      <c r="A24" s="59" t="s">
        <v>120</v>
      </c>
      <c r="B24" s="59" t="s">
        <v>121</v>
      </c>
      <c r="C24" s="60">
        <v>0</v>
      </c>
      <c r="D24" s="61"/>
      <c r="E24" s="57">
        <f t="shared" si="0"/>
        <v>0</v>
      </c>
    </row>
    <row r="25" spans="1:8" x14ac:dyDescent="0.25">
      <c r="A25" s="59" t="s">
        <v>122</v>
      </c>
      <c r="B25" s="59" t="s">
        <v>123</v>
      </c>
      <c r="C25" s="60">
        <v>290759334.91000003</v>
      </c>
      <c r="D25" s="61">
        <v>95381203.609999999</v>
      </c>
      <c r="E25" s="57">
        <f t="shared" si="0"/>
        <v>195378131.30000001</v>
      </c>
    </row>
    <row r="26" spans="1:8" x14ac:dyDescent="0.25">
      <c r="A26" s="62"/>
      <c r="B26" s="62"/>
      <c r="C26" s="230">
        <f>C27-C28+C29-C30-C31-C32-C33</f>
        <v>0</v>
      </c>
      <c r="D26" s="230">
        <f>D27-D28+D29-D30-D31-D32-D33</f>
        <v>0</v>
      </c>
      <c r="E26" s="230">
        <f>E27-E28+E29-E30-E31-E32-E33</f>
        <v>0</v>
      </c>
    </row>
    <row r="27" spans="1:8" x14ac:dyDescent="0.25">
      <c r="A27" s="59" t="s">
        <v>124</v>
      </c>
      <c r="B27" s="59" t="s">
        <v>125</v>
      </c>
      <c r="C27" s="60">
        <v>272136847</v>
      </c>
      <c r="D27" s="61">
        <v>364706464</v>
      </c>
      <c r="E27" s="57">
        <f t="shared" ref="E27:E33" si="1">+C27-D27</f>
        <v>-92569617</v>
      </c>
    </row>
    <row r="28" spans="1:8" x14ac:dyDescent="0.25">
      <c r="A28" s="59" t="s">
        <v>126</v>
      </c>
      <c r="B28" s="59" t="s">
        <v>127</v>
      </c>
      <c r="C28" s="60">
        <v>4480463.88</v>
      </c>
      <c r="D28" s="61">
        <v>258709717.59999999</v>
      </c>
      <c r="E28" s="57">
        <f t="shared" si="1"/>
        <v>-254229253.72</v>
      </c>
    </row>
    <row r="29" spans="1:8" x14ac:dyDescent="0.25">
      <c r="A29" s="59" t="s">
        <v>128</v>
      </c>
      <c r="B29" s="59" t="s">
        <v>129</v>
      </c>
      <c r="C29" s="60">
        <v>24380846.620000001</v>
      </c>
      <c r="D29" s="61">
        <v>-47398502.579999998</v>
      </c>
      <c r="E29" s="57">
        <f t="shared" si="1"/>
        <v>71779349.200000003</v>
      </c>
    </row>
    <row r="30" spans="1:8" x14ac:dyDescent="0.25">
      <c r="A30" s="59" t="s">
        <v>130</v>
      </c>
      <c r="B30" s="59" t="s">
        <v>131</v>
      </c>
      <c r="C30" s="60">
        <v>0</v>
      </c>
      <c r="D30" s="61">
        <v>18388208.739999998</v>
      </c>
      <c r="E30" s="57">
        <f t="shared" si="1"/>
        <v>-18388208.739999998</v>
      </c>
    </row>
    <row r="31" spans="1:8" x14ac:dyDescent="0.25">
      <c r="A31" s="59" t="s">
        <v>132</v>
      </c>
      <c r="B31" s="59" t="s">
        <v>133</v>
      </c>
      <c r="C31" s="60">
        <v>4123570.28</v>
      </c>
      <c r="D31" s="61">
        <v>0</v>
      </c>
      <c r="E31" s="57">
        <f t="shared" si="1"/>
        <v>4123570.28</v>
      </c>
    </row>
    <row r="32" spans="1:8" x14ac:dyDescent="0.25">
      <c r="A32" s="59" t="s">
        <v>134</v>
      </c>
      <c r="B32" s="63" t="s">
        <v>135</v>
      </c>
      <c r="C32" s="64">
        <v>600</v>
      </c>
      <c r="D32" s="65">
        <v>0</v>
      </c>
      <c r="E32" s="57">
        <f t="shared" si="1"/>
        <v>600</v>
      </c>
    </row>
    <row r="33" spans="1:5" x14ac:dyDescent="0.25">
      <c r="A33" s="66" t="s">
        <v>136</v>
      </c>
      <c r="B33" s="59" t="s">
        <v>137</v>
      </c>
      <c r="C33" s="67">
        <v>287913059.45999998</v>
      </c>
      <c r="D33" s="67">
        <v>40210035.079999998</v>
      </c>
      <c r="E33" s="57">
        <f t="shared" si="1"/>
        <v>247703024.38</v>
      </c>
    </row>
    <row r="34" spans="1:5" x14ac:dyDescent="0.25">
      <c r="A34" s="62"/>
      <c r="B34" s="231" t="s">
        <v>138</v>
      </c>
      <c r="C34" s="232">
        <f>C26+C20</f>
        <v>0</v>
      </c>
      <c r="D34" s="232">
        <f>D26+D20</f>
        <v>0</v>
      </c>
      <c r="E34" s="232">
        <f t="shared" ref="E34" si="2">E26+E20</f>
        <v>0</v>
      </c>
    </row>
    <row r="35" spans="1:5" x14ac:dyDescent="0.25">
      <c r="A35" s="51"/>
      <c r="B35" s="233"/>
      <c r="C35" s="234"/>
      <c r="D35" s="234"/>
      <c r="E35" s="234"/>
    </row>
    <row r="36" spans="1:5" x14ac:dyDescent="0.25">
      <c r="A36" s="51"/>
      <c r="B36" s="233"/>
      <c r="C36" s="234"/>
      <c r="D36" s="234"/>
      <c r="E36" s="234"/>
    </row>
    <row r="37" spans="1:5" x14ac:dyDescent="0.25">
      <c r="A37" s="51"/>
      <c r="B37" s="233"/>
      <c r="C37" s="234"/>
      <c r="D37" s="234"/>
      <c r="E37" s="234"/>
    </row>
    <row r="38" spans="1:5" x14ac:dyDescent="0.25">
      <c r="A38" s="51"/>
      <c r="B38" s="233"/>
      <c r="C38" s="234"/>
      <c r="D38" s="234"/>
      <c r="E38" s="234"/>
    </row>
    <row r="39" spans="1:5" x14ac:dyDescent="0.25">
      <c r="A39" s="51"/>
      <c r="B39" s="68"/>
      <c r="C39" s="69"/>
      <c r="D39" s="69"/>
      <c r="E39" s="69"/>
    </row>
    <row r="40" spans="1:5" x14ac:dyDescent="0.25">
      <c r="A40" s="51"/>
      <c r="B40" s="68"/>
      <c r="C40" s="69"/>
      <c r="D40" s="69"/>
      <c r="E40" s="69"/>
    </row>
    <row r="41" spans="1:5" x14ac:dyDescent="0.25">
      <c r="A41" s="70"/>
      <c r="B41" s="71"/>
      <c r="C41" s="71"/>
      <c r="D41" s="71"/>
      <c r="E41" s="71"/>
    </row>
    <row r="42" spans="1:5" x14ac:dyDescent="0.25">
      <c r="A42" s="70"/>
      <c r="B42" s="71"/>
      <c r="C42" s="71"/>
      <c r="D42" s="71"/>
      <c r="E42" s="71"/>
    </row>
    <row r="43" spans="1:5" x14ac:dyDescent="0.25">
      <c r="A43" s="70"/>
      <c r="B43" s="71"/>
      <c r="C43" s="71"/>
      <c r="D43" s="71"/>
      <c r="E43" s="71"/>
    </row>
    <row r="44" spans="1:5" x14ac:dyDescent="0.25">
      <c r="A44" s="70"/>
      <c r="B44" s="71"/>
      <c r="C44" s="71"/>
      <c r="D44" s="71"/>
      <c r="E44" s="71"/>
    </row>
    <row r="45" spans="1:5" x14ac:dyDescent="0.25">
      <c r="A45" s="70"/>
      <c r="B45" s="71"/>
      <c r="C45" s="71"/>
      <c r="D45" s="71"/>
      <c r="E45" s="71"/>
    </row>
    <row r="46" spans="1:5" x14ac:dyDescent="0.25">
      <c r="A46" s="70"/>
      <c r="B46" s="71"/>
      <c r="C46" s="71"/>
      <c r="D46" s="71"/>
      <c r="E46" s="71"/>
    </row>
    <row r="47" spans="1:5" x14ac:dyDescent="0.25">
      <c r="A47" s="70"/>
      <c r="B47" s="71"/>
      <c r="C47" s="71"/>
      <c r="D47" s="71"/>
      <c r="E47" s="71"/>
    </row>
    <row r="48" spans="1:5" ht="21.75" customHeight="1" x14ac:dyDescent="0.25">
      <c r="A48" s="360" t="s">
        <v>369</v>
      </c>
      <c r="B48" s="360"/>
      <c r="C48" s="360"/>
      <c r="D48" s="360"/>
      <c r="E48" s="360"/>
    </row>
    <row r="49" spans="1:5" x14ac:dyDescent="0.25">
      <c r="A49" s="71"/>
      <c r="B49" s="71"/>
      <c r="C49" s="72"/>
      <c r="D49" s="72"/>
      <c r="E49" s="72"/>
    </row>
    <row r="50" spans="1:5" x14ac:dyDescent="0.25">
      <c r="A50" s="361" t="s">
        <v>28</v>
      </c>
      <c r="B50" s="361"/>
      <c r="C50" s="361"/>
      <c r="D50" s="361"/>
      <c r="E50" s="361"/>
    </row>
    <row r="51" spans="1:5" x14ac:dyDescent="0.25">
      <c r="A51" s="73" t="s">
        <v>370</v>
      </c>
      <c r="B51" s="71"/>
      <c r="C51" s="71"/>
      <c r="D51" s="71"/>
      <c r="E51" s="74"/>
    </row>
    <row r="52" spans="1:5" x14ac:dyDescent="0.25">
      <c r="A52" s="75" t="s">
        <v>371</v>
      </c>
      <c r="B52" s="71"/>
      <c r="C52" s="71"/>
      <c r="D52" s="71"/>
      <c r="E52" s="74"/>
    </row>
    <row r="53" spans="1:5" x14ac:dyDescent="0.25">
      <c r="A53" s="73" t="s">
        <v>372</v>
      </c>
      <c r="B53" s="41"/>
      <c r="C53" s="41"/>
      <c r="D53" s="41"/>
      <c r="E53" s="42"/>
    </row>
    <row r="54" spans="1:5" ht="14.95" customHeight="1" x14ac:dyDescent="0.25">
      <c r="A54" s="362" t="s">
        <v>373</v>
      </c>
      <c r="B54" s="363"/>
      <c r="C54" s="363"/>
      <c r="D54" s="363"/>
      <c r="E54" s="364"/>
    </row>
    <row r="55" spans="1:5" x14ac:dyDescent="0.25">
      <c r="A55" s="76" t="s">
        <v>374</v>
      </c>
      <c r="B55" s="77"/>
      <c r="C55" s="77"/>
      <c r="D55" s="77"/>
      <c r="E55" s="78"/>
    </row>
  </sheetData>
  <mergeCells count="13">
    <mergeCell ref="A48:E48"/>
    <mergeCell ref="A50:E50"/>
    <mergeCell ref="A54:E54"/>
    <mergeCell ref="B11:E11"/>
    <mergeCell ref="A6:E6"/>
    <mergeCell ref="A8:B8"/>
    <mergeCell ref="B12:E12"/>
    <mergeCell ref="B18:E18"/>
    <mergeCell ref="A2:E2"/>
    <mergeCell ref="A3:E3"/>
    <mergeCell ref="A4:E4"/>
    <mergeCell ref="A5:E5"/>
    <mergeCell ref="B9:E9"/>
  </mergeCells>
  <phoneticPr fontId="32" type="noConversion"/>
  <printOptions horizontalCentered="1"/>
  <pageMargins left="0.59055118110236227" right="0.59055118110236227" top="0.78740157480314965" bottom="0.59055118110236227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6"/>
  <sheetViews>
    <sheetView topLeftCell="A22" zoomScaleNormal="100" workbookViewId="0">
      <selection activeCell="K30" sqref="K30"/>
    </sheetView>
  </sheetViews>
  <sheetFormatPr baseColWidth="10" defaultColWidth="11.375" defaultRowHeight="14.3" x14ac:dyDescent="0.25"/>
  <cols>
    <col min="1" max="1" width="10.875" style="6" customWidth="1"/>
    <col min="2" max="2" width="74.125" style="6" customWidth="1"/>
    <col min="3" max="3" width="16.875" style="6" customWidth="1"/>
    <col min="4" max="5" width="14" style="6" customWidth="1"/>
    <col min="6" max="6" width="9.25" style="6" customWidth="1"/>
    <col min="7" max="7" width="12" style="6" customWidth="1"/>
    <col min="8" max="16384" width="11.375" style="6"/>
  </cols>
  <sheetData>
    <row r="1" spans="1:7" x14ac:dyDescent="0.25">
      <c r="A1" s="3"/>
      <c r="B1" s="3"/>
      <c r="C1" s="3"/>
      <c r="D1" s="3"/>
      <c r="E1" s="4"/>
      <c r="F1" s="3"/>
      <c r="G1" s="146" t="s">
        <v>417</v>
      </c>
    </row>
    <row r="2" spans="1:7" x14ac:dyDescent="0.25">
      <c r="A2" s="290" t="s">
        <v>418</v>
      </c>
      <c r="B2" s="290"/>
      <c r="C2" s="290"/>
      <c r="D2" s="290"/>
      <c r="E2" s="290"/>
      <c r="F2" s="290"/>
      <c r="G2" s="290"/>
    </row>
    <row r="3" spans="1:7" ht="15.8" customHeight="1" x14ac:dyDescent="0.25">
      <c r="A3" s="290" t="s">
        <v>0</v>
      </c>
      <c r="B3" s="290"/>
      <c r="C3" s="290"/>
      <c r="D3" s="290"/>
      <c r="E3" s="290"/>
      <c r="F3" s="290"/>
      <c r="G3" s="290"/>
    </row>
    <row r="4" spans="1:7" x14ac:dyDescent="0.25">
      <c r="A4" s="290" t="s">
        <v>1</v>
      </c>
      <c r="B4" s="290"/>
      <c r="C4" s="290"/>
      <c r="D4" s="290"/>
      <c r="E4" s="290"/>
      <c r="F4" s="290"/>
      <c r="G4" s="290"/>
    </row>
    <row r="5" spans="1:7" x14ac:dyDescent="0.25">
      <c r="A5" s="290" t="s">
        <v>514</v>
      </c>
      <c r="B5" s="290"/>
      <c r="C5" s="290"/>
      <c r="D5" s="290"/>
      <c r="E5" s="290"/>
      <c r="F5" s="290"/>
      <c r="G5" s="290"/>
    </row>
    <row r="6" spans="1:7" x14ac:dyDescent="0.25">
      <c r="A6" s="296" t="s">
        <v>2</v>
      </c>
      <c r="B6" s="296"/>
      <c r="C6" s="296"/>
      <c r="D6" s="296"/>
      <c r="E6" s="296"/>
      <c r="F6" s="296"/>
      <c r="G6" s="296"/>
    </row>
    <row r="7" spans="1:7" x14ac:dyDescent="0.25">
      <c r="A7" s="296" t="s">
        <v>16</v>
      </c>
      <c r="B7" s="296"/>
      <c r="C7" s="296"/>
      <c r="D7" s="296"/>
      <c r="E7" s="296"/>
      <c r="F7" s="296"/>
      <c r="G7" s="296"/>
    </row>
    <row r="8" spans="1:7" x14ac:dyDescent="0.25">
      <c r="A8" s="7"/>
      <c r="B8" s="7"/>
      <c r="C8" s="7"/>
      <c r="D8" s="7"/>
      <c r="E8" s="7"/>
      <c r="F8" s="3"/>
      <c r="G8" s="3"/>
    </row>
    <row r="9" spans="1:7" x14ac:dyDescent="0.25">
      <c r="A9" s="302" t="s">
        <v>17</v>
      </c>
      <c r="B9" s="302"/>
      <c r="C9" s="25"/>
      <c r="D9" s="25"/>
      <c r="E9" s="25"/>
      <c r="F9" s="26"/>
      <c r="G9" s="26"/>
    </row>
    <row r="10" spans="1:7" ht="23.95" customHeight="1" x14ac:dyDescent="0.25">
      <c r="A10" s="306" t="s">
        <v>5</v>
      </c>
      <c r="B10" s="306" t="s">
        <v>6</v>
      </c>
      <c r="C10" s="295" t="s">
        <v>8</v>
      </c>
      <c r="D10" s="307" t="s">
        <v>18</v>
      </c>
      <c r="E10" s="307"/>
      <c r="F10" s="307" t="s">
        <v>19</v>
      </c>
      <c r="G10" s="307"/>
    </row>
    <row r="11" spans="1:7" ht="23.1" x14ac:dyDescent="0.25">
      <c r="A11" s="306"/>
      <c r="B11" s="306"/>
      <c r="C11" s="295"/>
      <c r="D11" s="161">
        <v>2025</v>
      </c>
      <c r="E11" s="161">
        <v>2024</v>
      </c>
      <c r="F11" s="161" t="s">
        <v>7</v>
      </c>
      <c r="G11" s="161" t="s">
        <v>20</v>
      </c>
    </row>
    <row r="12" spans="1:7" ht="18" customHeight="1" x14ac:dyDescent="0.25">
      <c r="A12" s="132" t="s">
        <v>153</v>
      </c>
      <c r="B12" s="119" t="s">
        <v>166</v>
      </c>
      <c r="C12" s="33">
        <f>SUM(C13:C19)</f>
        <v>43945860.370000005</v>
      </c>
      <c r="D12" s="33">
        <f t="shared" ref="D12" si="0">SUM(D13:D19)</f>
        <v>43945860.370000005</v>
      </c>
      <c r="E12" s="33">
        <f>SUM(E13:E19)</f>
        <v>43379007.189999998</v>
      </c>
      <c r="F12" s="132" t="s">
        <v>179</v>
      </c>
      <c r="G12" s="132" t="s">
        <v>180</v>
      </c>
    </row>
    <row r="13" spans="1:7" ht="18" customHeight="1" x14ac:dyDescent="0.25">
      <c r="A13" s="134" t="s">
        <v>149</v>
      </c>
      <c r="B13" s="28" t="s">
        <v>150</v>
      </c>
      <c r="C13" s="29">
        <v>0</v>
      </c>
      <c r="D13" s="29">
        <v>0</v>
      </c>
      <c r="E13" s="29">
        <v>0</v>
      </c>
      <c r="F13" s="134" t="s">
        <v>179</v>
      </c>
      <c r="G13" s="134" t="s">
        <v>180</v>
      </c>
    </row>
    <row r="14" spans="1:7" ht="18" customHeight="1" x14ac:dyDescent="0.25">
      <c r="A14" s="134" t="s">
        <v>154</v>
      </c>
      <c r="B14" s="28" t="s">
        <v>167</v>
      </c>
      <c r="C14" s="29">
        <v>29421058.98</v>
      </c>
      <c r="D14" s="29">
        <v>29421058.98</v>
      </c>
      <c r="E14" s="29">
        <v>28858395.329999998</v>
      </c>
      <c r="F14" s="134" t="s">
        <v>179</v>
      </c>
      <c r="G14" s="134" t="s">
        <v>180</v>
      </c>
    </row>
    <row r="15" spans="1:7" ht="18" customHeight="1" x14ac:dyDescent="0.25">
      <c r="A15" s="134" t="s">
        <v>155</v>
      </c>
      <c r="B15" s="28" t="s">
        <v>168</v>
      </c>
      <c r="C15" s="29">
        <v>4189.53</v>
      </c>
      <c r="D15" s="29">
        <v>4189.53</v>
      </c>
      <c r="E15" s="29">
        <v>0</v>
      </c>
      <c r="F15" s="134" t="s">
        <v>179</v>
      </c>
      <c r="G15" s="134" t="s">
        <v>180</v>
      </c>
    </row>
    <row r="16" spans="1:7" ht="18" customHeight="1" x14ac:dyDescent="0.25">
      <c r="A16" s="134" t="s">
        <v>156</v>
      </c>
      <c r="B16" s="28" t="s">
        <v>169</v>
      </c>
      <c r="C16" s="29">
        <v>14484951.859999999</v>
      </c>
      <c r="D16" s="29">
        <v>14484951.859999999</v>
      </c>
      <c r="E16" s="29">
        <v>14484951.859999999</v>
      </c>
      <c r="F16" s="134" t="s">
        <v>179</v>
      </c>
      <c r="G16" s="134" t="s">
        <v>180</v>
      </c>
    </row>
    <row r="17" spans="1:9" ht="18" customHeight="1" x14ac:dyDescent="0.25">
      <c r="A17" s="134" t="s">
        <v>157</v>
      </c>
      <c r="B17" s="28" t="s">
        <v>170</v>
      </c>
      <c r="C17" s="29">
        <v>0</v>
      </c>
      <c r="D17" s="29">
        <v>0</v>
      </c>
      <c r="E17" s="29">
        <v>0</v>
      </c>
      <c r="F17" s="134" t="s">
        <v>179</v>
      </c>
      <c r="G17" s="134" t="s">
        <v>180</v>
      </c>
    </row>
    <row r="18" spans="1:9" ht="18" customHeight="1" x14ac:dyDescent="0.25">
      <c r="A18" s="134" t="s">
        <v>158</v>
      </c>
      <c r="B18" s="28" t="s">
        <v>171</v>
      </c>
      <c r="C18" s="29">
        <v>35660</v>
      </c>
      <c r="D18" s="29">
        <v>35660</v>
      </c>
      <c r="E18" s="29">
        <v>35660</v>
      </c>
      <c r="F18" s="134" t="s">
        <v>179</v>
      </c>
      <c r="G18" s="134" t="s">
        <v>180</v>
      </c>
    </row>
    <row r="19" spans="1:9" ht="18" customHeight="1" x14ac:dyDescent="0.25">
      <c r="A19" s="134" t="s">
        <v>159</v>
      </c>
      <c r="B19" s="28" t="s">
        <v>172</v>
      </c>
      <c r="C19" s="29">
        <v>0</v>
      </c>
      <c r="D19" s="29">
        <v>0</v>
      </c>
      <c r="E19" s="29">
        <v>0</v>
      </c>
      <c r="F19" s="134" t="s">
        <v>179</v>
      </c>
      <c r="G19" s="134" t="s">
        <v>180</v>
      </c>
    </row>
    <row r="20" spans="1:9" ht="18" customHeight="1" x14ac:dyDescent="0.25">
      <c r="A20" s="132" t="s">
        <v>160</v>
      </c>
      <c r="B20" s="119" t="s">
        <v>173</v>
      </c>
      <c r="C20" s="33">
        <f>SUM(C21:C25)</f>
        <v>2016905</v>
      </c>
      <c r="D20" s="33">
        <f>SUM(D21:D25)</f>
        <v>2016905</v>
      </c>
      <c r="E20" s="33">
        <f>SUM(E21:E25)</f>
        <v>1967565.38</v>
      </c>
      <c r="F20" s="132" t="s">
        <v>179</v>
      </c>
      <c r="G20" s="132" t="s">
        <v>180</v>
      </c>
    </row>
    <row r="21" spans="1:9" ht="25.5" customHeight="1" x14ac:dyDescent="0.25">
      <c r="A21" s="134" t="s">
        <v>161</v>
      </c>
      <c r="B21" s="28" t="s">
        <v>174</v>
      </c>
      <c r="C21" s="29">
        <v>364413.99</v>
      </c>
      <c r="D21" s="29">
        <v>364413.99</v>
      </c>
      <c r="E21" s="29">
        <v>315074.37</v>
      </c>
      <c r="F21" s="125" t="s">
        <v>179</v>
      </c>
      <c r="G21" s="125" t="s">
        <v>180</v>
      </c>
    </row>
    <row r="22" spans="1:9" ht="22.6" customHeight="1" x14ac:dyDescent="0.25">
      <c r="A22" s="134" t="s">
        <v>162</v>
      </c>
      <c r="B22" s="28" t="s">
        <v>175</v>
      </c>
      <c r="C22" s="29">
        <v>0</v>
      </c>
      <c r="D22" s="29">
        <v>0</v>
      </c>
      <c r="E22" s="29">
        <v>0</v>
      </c>
      <c r="F22" s="125" t="s">
        <v>179</v>
      </c>
      <c r="G22" s="125" t="s">
        <v>180</v>
      </c>
    </row>
    <row r="23" spans="1:9" ht="22.6" customHeight="1" x14ac:dyDescent="0.25">
      <c r="A23" s="134" t="s">
        <v>163</v>
      </c>
      <c r="B23" s="28" t="s">
        <v>176</v>
      </c>
      <c r="C23" s="29">
        <v>0</v>
      </c>
      <c r="D23" s="29">
        <v>0</v>
      </c>
      <c r="E23" s="29">
        <v>0</v>
      </c>
      <c r="F23" s="125" t="s">
        <v>179</v>
      </c>
      <c r="G23" s="125" t="s">
        <v>180</v>
      </c>
    </row>
    <row r="24" spans="1:9" ht="18" customHeight="1" x14ac:dyDescent="0.25">
      <c r="A24" s="134" t="s">
        <v>164</v>
      </c>
      <c r="B24" s="28" t="s">
        <v>177</v>
      </c>
      <c r="C24" s="29">
        <v>0.01</v>
      </c>
      <c r="D24" s="29">
        <v>0.01</v>
      </c>
      <c r="E24" s="29">
        <v>0.01</v>
      </c>
      <c r="F24" s="125" t="s">
        <v>179</v>
      </c>
      <c r="G24" s="125" t="s">
        <v>180</v>
      </c>
    </row>
    <row r="25" spans="1:9" ht="18" customHeight="1" x14ac:dyDescent="0.25">
      <c r="A25" s="134" t="s">
        <v>165</v>
      </c>
      <c r="B25" s="28" t="s">
        <v>178</v>
      </c>
      <c r="C25" s="29">
        <v>1652491</v>
      </c>
      <c r="D25" s="29">
        <v>1652491</v>
      </c>
      <c r="E25" s="29">
        <v>1652491</v>
      </c>
      <c r="F25" s="125" t="s">
        <v>179</v>
      </c>
      <c r="G25" s="125" t="s">
        <v>180</v>
      </c>
    </row>
    <row r="26" spans="1:9" ht="18" customHeight="1" x14ac:dyDescent="0.25">
      <c r="A26" s="14"/>
      <c r="B26" s="32" t="s">
        <v>9</v>
      </c>
      <c r="C26" s="33">
        <f>C20+C12</f>
        <v>45962765.370000005</v>
      </c>
      <c r="D26" s="114"/>
      <c r="E26" s="114"/>
      <c r="F26" s="14"/>
      <c r="G26" s="14"/>
    </row>
    <row r="27" spans="1:9" x14ac:dyDescent="0.25">
      <c r="A27" s="34"/>
      <c r="B27" s="34"/>
      <c r="C27" s="34"/>
      <c r="D27" s="34"/>
      <c r="E27" s="34"/>
      <c r="F27" s="34"/>
      <c r="G27" s="34"/>
      <c r="H27" s="35"/>
      <c r="I27" s="35"/>
    </row>
    <row r="28" spans="1:9" x14ac:dyDescent="0.25">
      <c r="A28" s="35"/>
      <c r="B28" s="35"/>
      <c r="C28" s="35"/>
      <c r="D28" s="35"/>
      <c r="E28" s="35"/>
      <c r="F28" s="35"/>
      <c r="G28" s="35"/>
      <c r="H28" s="35"/>
      <c r="I28" s="35"/>
    </row>
    <row r="29" spans="1:9" x14ac:dyDescent="0.25">
      <c r="A29" s="35"/>
      <c r="B29" s="35"/>
      <c r="C29" s="35"/>
      <c r="D29" s="35"/>
      <c r="E29" s="35"/>
      <c r="F29" s="35"/>
      <c r="G29" s="35"/>
      <c r="H29" s="35"/>
      <c r="I29" s="35"/>
    </row>
    <row r="30" spans="1:9" x14ac:dyDescent="0.25">
      <c r="A30" s="35"/>
      <c r="B30" s="35"/>
      <c r="C30" s="35"/>
      <c r="D30" s="35"/>
      <c r="E30" s="35"/>
      <c r="F30" s="35"/>
      <c r="G30" s="35"/>
      <c r="H30" s="35"/>
      <c r="I30" s="35"/>
    </row>
    <row r="31" spans="1:9" x14ac:dyDescent="0.25">
      <c r="A31" s="35"/>
      <c r="B31" s="35"/>
      <c r="C31" s="35"/>
      <c r="D31" s="35"/>
      <c r="E31" s="35"/>
      <c r="F31" s="35"/>
      <c r="G31" s="35"/>
      <c r="H31" s="35"/>
      <c r="I31" s="35"/>
    </row>
    <row r="32" spans="1:9" x14ac:dyDescent="0.25">
      <c r="A32" s="35"/>
      <c r="B32" s="35"/>
      <c r="C32" s="35"/>
      <c r="D32" s="35"/>
      <c r="E32" s="35"/>
      <c r="F32" s="35"/>
      <c r="G32" s="35"/>
      <c r="H32" s="35"/>
      <c r="I32" s="35"/>
    </row>
    <row r="33" spans="1:7" x14ac:dyDescent="0.25">
      <c r="A33" s="3"/>
      <c r="B33" s="23"/>
      <c r="C33" s="13"/>
      <c r="D33" s="24"/>
      <c r="E33" s="24"/>
      <c r="F33" s="3"/>
      <c r="G33" s="3"/>
    </row>
    <row r="34" spans="1:7" x14ac:dyDescent="0.25">
      <c r="A34" s="3"/>
      <c r="B34" s="23"/>
      <c r="C34" s="13"/>
      <c r="D34" s="24"/>
      <c r="E34" s="24"/>
      <c r="F34" s="3"/>
      <c r="G34" s="3"/>
    </row>
    <row r="35" spans="1:7" x14ac:dyDescent="0.25">
      <c r="A35" s="3"/>
      <c r="B35" s="23"/>
      <c r="C35" s="13"/>
      <c r="D35" s="24"/>
      <c r="E35" s="24"/>
      <c r="F35" s="3"/>
      <c r="G35" s="3"/>
    </row>
    <row r="36" spans="1:7" x14ac:dyDescent="0.25">
      <c r="A36" s="3"/>
      <c r="B36" s="23"/>
      <c r="C36" s="13"/>
      <c r="D36" s="24"/>
      <c r="E36" s="24"/>
      <c r="F36" s="3"/>
      <c r="G36" s="3"/>
    </row>
    <row r="37" spans="1:7" x14ac:dyDescent="0.25">
      <c r="A37" s="3"/>
      <c r="B37" s="23"/>
      <c r="C37" s="13"/>
      <c r="D37" s="24"/>
      <c r="E37" s="24"/>
      <c r="F37" s="3"/>
      <c r="G37" s="3"/>
    </row>
    <row r="38" spans="1:7" x14ac:dyDescent="0.25">
      <c r="A38" s="3"/>
      <c r="B38" s="23"/>
      <c r="C38" s="13"/>
      <c r="D38" s="24"/>
      <c r="E38" s="24"/>
      <c r="F38" s="3"/>
      <c r="G38" s="3"/>
    </row>
    <row r="39" spans="1:7" x14ac:dyDescent="0.25">
      <c r="A39" s="3"/>
      <c r="B39" s="23"/>
      <c r="C39" s="13"/>
      <c r="D39" s="24"/>
      <c r="E39" s="24"/>
      <c r="F39" s="3"/>
      <c r="G39" s="3"/>
    </row>
    <row r="40" spans="1:7" x14ac:dyDescent="0.25">
      <c r="A40" s="37"/>
      <c r="B40" s="308"/>
      <c r="C40" s="308"/>
      <c r="D40" s="309"/>
      <c r="E40" s="309"/>
      <c r="F40" s="37"/>
      <c r="G40" s="37"/>
    </row>
    <row r="41" spans="1:7" x14ac:dyDescent="0.25">
      <c r="A41" s="310" t="s">
        <v>15</v>
      </c>
      <c r="B41" s="311"/>
      <c r="C41" s="311"/>
      <c r="D41" s="311"/>
      <c r="E41" s="311"/>
      <c r="F41" s="311"/>
      <c r="G41" s="312"/>
    </row>
    <row r="42" spans="1:7" x14ac:dyDescent="0.25">
      <c r="A42" s="299" t="s">
        <v>365</v>
      </c>
      <c r="B42" s="300"/>
      <c r="C42" s="300"/>
      <c r="D42" s="300"/>
      <c r="E42" s="300"/>
      <c r="F42" s="300"/>
      <c r="G42" s="301"/>
    </row>
    <row r="43" spans="1:7" x14ac:dyDescent="0.25">
      <c r="A43" s="299" t="s">
        <v>366</v>
      </c>
      <c r="B43" s="300"/>
      <c r="C43" s="300"/>
      <c r="D43" s="300"/>
      <c r="E43" s="300"/>
      <c r="F43" s="300"/>
      <c r="G43" s="301"/>
    </row>
    <row r="44" spans="1:7" x14ac:dyDescent="0.25">
      <c r="A44" s="299" t="s">
        <v>397</v>
      </c>
      <c r="B44" s="300"/>
      <c r="C44" s="300"/>
      <c r="D44" s="300"/>
      <c r="E44" s="300"/>
      <c r="F44" s="300"/>
      <c r="G44" s="301"/>
    </row>
    <row r="45" spans="1:7" x14ac:dyDescent="0.25">
      <c r="A45" s="299" t="s">
        <v>360</v>
      </c>
      <c r="B45" s="300"/>
      <c r="C45" s="300"/>
      <c r="D45" s="300"/>
      <c r="E45" s="300"/>
      <c r="F45" s="300"/>
      <c r="G45" s="301"/>
    </row>
    <row r="46" spans="1:7" x14ac:dyDescent="0.25">
      <c r="A46" s="303" t="s">
        <v>361</v>
      </c>
      <c r="B46" s="304"/>
      <c r="C46" s="304"/>
      <c r="D46" s="304"/>
      <c r="E46" s="304"/>
      <c r="F46" s="304"/>
      <c r="G46" s="305"/>
    </row>
  </sheetData>
  <protectedRanges>
    <protectedRange sqref="E12:E25 B12:D26 B33:D39" name="Rango1_1"/>
  </protectedRanges>
  <mergeCells count="19">
    <mergeCell ref="A46:G46"/>
    <mergeCell ref="A10:A11"/>
    <mergeCell ref="B10:B11"/>
    <mergeCell ref="C10:C11"/>
    <mergeCell ref="D10:E10"/>
    <mergeCell ref="F10:G10"/>
    <mergeCell ref="B40:E40"/>
    <mergeCell ref="A41:G41"/>
    <mergeCell ref="A42:G42"/>
    <mergeCell ref="A43:G43"/>
    <mergeCell ref="A44:G44"/>
    <mergeCell ref="A2:G2"/>
    <mergeCell ref="A3:G3"/>
    <mergeCell ref="A4:G4"/>
    <mergeCell ref="A6:G6"/>
    <mergeCell ref="A45:G45"/>
    <mergeCell ref="A7:G7"/>
    <mergeCell ref="A9:B9"/>
    <mergeCell ref="A5:G5"/>
  </mergeCells>
  <printOptions horizontalCentered="1"/>
  <pageMargins left="0.59055118110236227" right="0.59055118110236227" top="0.98425196850393704" bottom="0.59055118110236227" header="0.31496062992125984" footer="0.31496062992125984"/>
  <pageSetup scale="8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8"/>
  <sheetViews>
    <sheetView zoomScaleNormal="100" workbookViewId="0">
      <selection activeCell="K30" sqref="K30"/>
    </sheetView>
  </sheetViews>
  <sheetFormatPr baseColWidth="10" defaultColWidth="11.375" defaultRowHeight="14.3" x14ac:dyDescent="0.25"/>
  <cols>
    <col min="1" max="1" width="18.375" style="6" customWidth="1"/>
    <col min="2" max="2" width="37.25" style="6" customWidth="1"/>
    <col min="3" max="7" width="18.625" style="6" customWidth="1"/>
    <col min="8" max="16384" width="11.375" style="6"/>
  </cols>
  <sheetData>
    <row r="1" spans="1:9" x14ac:dyDescent="0.25">
      <c r="A1" s="3"/>
      <c r="B1" s="3"/>
      <c r="C1" s="3"/>
      <c r="D1" s="3"/>
      <c r="E1" s="4"/>
      <c r="F1" s="4"/>
      <c r="G1" s="5" t="s">
        <v>21</v>
      </c>
    </row>
    <row r="2" spans="1:9" x14ac:dyDescent="0.25">
      <c r="A2" s="290" t="s">
        <v>418</v>
      </c>
      <c r="B2" s="290"/>
      <c r="C2" s="290"/>
      <c r="D2" s="290"/>
      <c r="E2" s="290"/>
      <c r="F2" s="290"/>
      <c r="G2" s="290"/>
    </row>
    <row r="3" spans="1:9" ht="15.8" customHeight="1" x14ac:dyDescent="0.25">
      <c r="A3" s="290" t="s">
        <v>0</v>
      </c>
      <c r="B3" s="290"/>
      <c r="C3" s="290"/>
      <c r="D3" s="290"/>
      <c r="E3" s="290"/>
      <c r="F3" s="290"/>
      <c r="G3" s="290"/>
    </row>
    <row r="4" spans="1:9" x14ac:dyDescent="0.25">
      <c r="A4" s="290" t="s">
        <v>1</v>
      </c>
      <c r="B4" s="290"/>
      <c r="C4" s="290"/>
      <c r="D4" s="290"/>
      <c r="E4" s="290"/>
      <c r="F4" s="290"/>
      <c r="G4" s="290"/>
    </row>
    <row r="5" spans="1:9" x14ac:dyDescent="0.25">
      <c r="A5" s="290" t="s">
        <v>514</v>
      </c>
      <c r="B5" s="290"/>
      <c r="C5" s="290"/>
      <c r="D5" s="290"/>
      <c r="E5" s="290"/>
      <c r="F5" s="290"/>
      <c r="G5" s="290"/>
    </row>
    <row r="6" spans="1:9" x14ac:dyDescent="0.25">
      <c r="A6" s="296" t="s">
        <v>2</v>
      </c>
      <c r="B6" s="296"/>
      <c r="C6" s="296"/>
      <c r="D6" s="296"/>
      <c r="E6" s="296"/>
      <c r="F6" s="296"/>
      <c r="G6" s="296"/>
    </row>
    <row r="7" spans="1:9" x14ac:dyDescent="0.25">
      <c r="A7" s="325" t="s">
        <v>22</v>
      </c>
      <c r="B7" s="325"/>
      <c r="C7" s="325"/>
      <c r="D7" s="325"/>
      <c r="E7" s="325"/>
      <c r="F7" s="325"/>
      <c r="G7" s="325"/>
    </row>
    <row r="8" spans="1:9" x14ac:dyDescent="0.25">
      <c r="A8" s="171" t="s">
        <v>23</v>
      </c>
      <c r="B8" s="171"/>
      <c r="C8" s="25"/>
      <c r="D8" s="25"/>
      <c r="E8" s="25"/>
      <c r="F8" s="26"/>
      <c r="G8" s="26"/>
    </row>
    <row r="9" spans="1:9" x14ac:dyDescent="0.25">
      <c r="A9" s="10" t="s">
        <v>5</v>
      </c>
      <c r="B9" s="11" t="s">
        <v>6</v>
      </c>
      <c r="C9" s="12" t="s">
        <v>8</v>
      </c>
      <c r="D9" s="12" t="s">
        <v>7</v>
      </c>
      <c r="E9" s="12" t="s">
        <v>24</v>
      </c>
      <c r="F9" s="12" t="s">
        <v>25</v>
      </c>
      <c r="G9" s="12" t="s">
        <v>26</v>
      </c>
    </row>
    <row r="10" spans="1:9" x14ac:dyDescent="0.25">
      <c r="A10" s="174" t="s">
        <v>400</v>
      </c>
      <c r="B10" s="175" t="s">
        <v>401</v>
      </c>
      <c r="C10" s="176">
        <v>0</v>
      </c>
      <c r="D10" s="173" t="s">
        <v>399</v>
      </c>
      <c r="E10" s="173" t="s">
        <v>399</v>
      </c>
      <c r="F10" s="173" t="s">
        <v>399</v>
      </c>
      <c r="G10" s="177" t="s">
        <v>399</v>
      </c>
    </row>
    <row r="11" spans="1:9" x14ac:dyDescent="0.25">
      <c r="A11" s="174" t="s">
        <v>400</v>
      </c>
      <c r="B11" s="175" t="s">
        <v>401</v>
      </c>
      <c r="C11" s="176">
        <v>0</v>
      </c>
      <c r="D11" s="173" t="s">
        <v>399</v>
      </c>
      <c r="E11" s="173" t="s">
        <v>399</v>
      </c>
      <c r="F11" s="173" t="s">
        <v>399</v>
      </c>
      <c r="G11" s="177" t="s">
        <v>399</v>
      </c>
    </row>
    <row r="12" spans="1:9" x14ac:dyDescent="0.25">
      <c r="A12" s="174" t="s">
        <v>400</v>
      </c>
      <c r="B12" s="175" t="s">
        <v>401</v>
      </c>
      <c r="C12" s="176">
        <v>0</v>
      </c>
      <c r="D12" s="173" t="s">
        <v>399</v>
      </c>
      <c r="E12" s="173" t="s">
        <v>399</v>
      </c>
      <c r="F12" s="173" t="s">
        <v>399</v>
      </c>
      <c r="G12" s="177" t="s">
        <v>399</v>
      </c>
    </row>
    <row r="13" spans="1:9" x14ac:dyDescent="0.25">
      <c r="A13" s="174" t="s">
        <v>400</v>
      </c>
      <c r="B13" s="175" t="s">
        <v>401</v>
      </c>
      <c r="C13" s="176">
        <v>0</v>
      </c>
      <c r="D13" s="173" t="s">
        <v>399</v>
      </c>
      <c r="E13" s="173" t="s">
        <v>399</v>
      </c>
      <c r="F13" s="173" t="s">
        <v>399</v>
      </c>
      <c r="G13" s="177" t="s">
        <v>399</v>
      </c>
    </row>
    <row r="14" spans="1:9" x14ac:dyDescent="0.25">
      <c r="A14" s="14"/>
      <c r="B14" s="147" t="s">
        <v>27</v>
      </c>
      <c r="C14" s="29">
        <f>SUM(C10:C13)</f>
        <v>0</v>
      </c>
      <c r="D14" s="114"/>
      <c r="E14" s="114"/>
      <c r="F14" s="114"/>
      <c r="G14" s="14"/>
    </row>
    <row r="15" spans="1:9" x14ac:dyDescent="0.25">
      <c r="A15" s="34"/>
      <c r="B15" s="34"/>
      <c r="C15" s="34"/>
      <c r="D15" s="34"/>
      <c r="E15" s="34"/>
      <c r="F15" s="34"/>
      <c r="G15" s="34"/>
      <c r="H15" s="35"/>
      <c r="I15" s="35"/>
    </row>
    <row r="16" spans="1:9" ht="14.3" customHeight="1" x14ac:dyDescent="0.25">
      <c r="A16" s="172" t="s">
        <v>398</v>
      </c>
      <c r="B16" s="313" t="s">
        <v>515</v>
      </c>
      <c r="C16" s="313"/>
      <c r="D16" s="313"/>
      <c r="E16" s="313"/>
      <c r="F16" s="313"/>
      <c r="G16" s="313"/>
      <c r="H16" s="35"/>
      <c r="I16" s="35"/>
    </row>
    <row r="17" spans="1:9" x14ac:dyDescent="0.25">
      <c r="A17" s="35"/>
      <c r="B17" s="313"/>
      <c r="C17" s="313"/>
      <c r="D17" s="313"/>
      <c r="E17" s="313"/>
      <c r="F17" s="313"/>
      <c r="G17" s="313"/>
      <c r="H17" s="35"/>
      <c r="I17" s="35"/>
    </row>
    <row r="18" spans="1:9" x14ac:dyDescent="0.25">
      <c r="A18" s="35"/>
      <c r="B18" s="35"/>
      <c r="C18" s="35"/>
      <c r="D18" s="35"/>
      <c r="E18" s="35"/>
      <c r="F18" s="35"/>
      <c r="G18" s="35"/>
      <c r="H18" s="35"/>
      <c r="I18" s="35"/>
    </row>
    <row r="19" spans="1:9" x14ac:dyDescent="0.25">
      <c r="A19" s="35"/>
      <c r="B19" s="35"/>
      <c r="C19" s="35"/>
      <c r="D19" s="35"/>
      <c r="E19" s="35"/>
      <c r="F19" s="35"/>
      <c r="G19" s="35"/>
      <c r="H19" s="35"/>
      <c r="I19" s="35"/>
    </row>
    <row r="20" spans="1:9" x14ac:dyDescent="0.25">
      <c r="A20" s="35"/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35"/>
      <c r="B21" s="35"/>
      <c r="C21" s="35"/>
      <c r="D21" s="35"/>
      <c r="E21" s="35"/>
      <c r="F21" s="35"/>
      <c r="G21" s="35"/>
      <c r="H21" s="35"/>
      <c r="I21" s="35"/>
    </row>
    <row r="22" spans="1:9" x14ac:dyDescent="0.25">
      <c r="A22" s="35"/>
      <c r="B22" s="35"/>
      <c r="C22" s="35"/>
      <c r="D22" s="35"/>
      <c r="E22" s="35"/>
      <c r="F22" s="35"/>
      <c r="G22" s="35"/>
      <c r="H22" s="35"/>
      <c r="I22" s="35"/>
    </row>
    <row r="23" spans="1:9" x14ac:dyDescent="0.25">
      <c r="A23" s="35"/>
      <c r="B23" s="35"/>
      <c r="C23" s="35"/>
      <c r="D23" s="35"/>
      <c r="E23" s="35"/>
      <c r="F23" s="35"/>
      <c r="G23" s="35"/>
      <c r="H23" s="35"/>
      <c r="I23" s="35"/>
    </row>
    <row r="24" spans="1:9" x14ac:dyDescent="0.25">
      <c r="A24" s="35"/>
      <c r="B24" s="35"/>
      <c r="C24" s="35"/>
      <c r="D24" s="35"/>
      <c r="E24" s="35"/>
      <c r="F24" s="35"/>
      <c r="G24" s="35"/>
      <c r="H24" s="35"/>
      <c r="I24" s="35"/>
    </row>
    <row r="25" spans="1:9" x14ac:dyDescent="0.25">
      <c r="A25" s="35"/>
      <c r="B25" s="35"/>
      <c r="C25" s="35"/>
      <c r="D25" s="35"/>
      <c r="E25" s="35"/>
      <c r="F25" s="35"/>
      <c r="G25" s="35"/>
      <c r="H25" s="35"/>
      <c r="I25" s="35"/>
    </row>
    <row r="26" spans="1:9" x14ac:dyDescent="0.25">
      <c r="A26" s="35"/>
      <c r="B26" s="35"/>
      <c r="C26" s="35"/>
      <c r="D26" s="35"/>
      <c r="E26" s="35"/>
      <c r="F26" s="35"/>
      <c r="G26" s="35"/>
      <c r="H26" s="35"/>
      <c r="I26" s="35"/>
    </row>
    <row r="27" spans="1:9" x14ac:dyDescent="0.25">
      <c r="A27" s="35"/>
      <c r="B27" s="35"/>
      <c r="C27" s="35"/>
      <c r="D27" s="35"/>
      <c r="E27" s="35"/>
      <c r="F27" s="35"/>
      <c r="G27" s="35"/>
      <c r="H27" s="35"/>
      <c r="I27" s="35"/>
    </row>
    <row r="28" spans="1:9" x14ac:dyDescent="0.25">
      <c r="A28" s="35"/>
      <c r="B28" s="35"/>
      <c r="C28" s="35"/>
      <c r="D28" s="35"/>
      <c r="E28" s="35"/>
      <c r="F28" s="35"/>
      <c r="G28" s="35"/>
      <c r="H28" s="35"/>
      <c r="I28" s="35"/>
    </row>
    <row r="29" spans="1:9" x14ac:dyDescent="0.25">
      <c r="A29" s="35"/>
      <c r="B29" s="35"/>
      <c r="C29" s="35"/>
      <c r="D29" s="35"/>
      <c r="E29" s="35"/>
      <c r="F29" s="35"/>
      <c r="G29" s="35"/>
      <c r="H29" s="35"/>
      <c r="I29" s="35"/>
    </row>
    <row r="30" spans="1:9" x14ac:dyDescent="0.25">
      <c r="A30" s="35"/>
      <c r="B30" s="35"/>
      <c r="C30" s="35"/>
      <c r="D30" s="35"/>
      <c r="E30" s="35"/>
      <c r="F30" s="35"/>
      <c r="G30" s="35"/>
      <c r="H30" s="35"/>
      <c r="I30" s="35"/>
    </row>
    <row r="31" spans="1:9" x14ac:dyDescent="0.25">
      <c r="A31" s="35"/>
      <c r="B31" s="35"/>
      <c r="C31" s="35"/>
      <c r="D31" s="35"/>
      <c r="E31" s="35"/>
      <c r="F31" s="35"/>
      <c r="G31" s="35"/>
      <c r="H31" s="35"/>
      <c r="I31" s="35"/>
    </row>
    <row r="32" spans="1:9" x14ac:dyDescent="0.25">
      <c r="A32" s="3"/>
      <c r="B32" s="23"/>
      <c r="C32" s="13"/>
      <c r="D32" s="24"/>
      <c r="E32" s="24"/>
      <c r="F32" s="24"/>
      <c r="G32" s="3"/>
    </row>
    <row r="33" spans="1:7" x14ac:dyDescent="0.25">
      <c r="A33" s="3"/>
      <c r="B33" s="23"/>
      <c r="C33" s="13"/>
      <c r="D33" s="24"/>
      <c r="E33" s="24"/>
      <c r="F33" s="24"/>
      <c r="G33" s="3"/>
    </row>
    <row r="34" spans="1:7" x14ac:dyDescent="0.25">
      <c r="A34" s="3"/>
      <c r="B34" s="23"/>
      <c r="C34" s="13"/>
      <c r="D34" s="24"/>
      <c r="E34" s="24"/>
      <c r="F34" s="24"/>
      <c r="G34" s="3"/>
    </row>
    <row r="35" spans="1:7" x14ac:dyDescent="0.25">
      <c r="A35" s="3"/>
      <c r="B35" s="23"/>
      <c r="C35" s="13"/>
      <c r="D35" s="24"/>
      <c r="E35" s="24"/>
      <c r="F35" s="24"/>
      <c r="G35" s="3"/>
    </row>
    <row r="36" spans="1:7" x14ac:dyDescent="0.25">
      <c r="A36" s="3"/>
      <c r="B36" s="23"/>
      <c r="C36" s="13"/>
      <c r="D36" s="24"/>
      <c r="E36" s="24"/>
      <c r="F36" s="24"/>
      <c r="G36" s="3"/>
    </row>
    <row r="37" spans="1:7" x14ac:dyDescent="0.25">
      <c r="A37" s="3"/>
      <c r="B37" s="23"/>
      <c r="C37" s="13"/>
      <c r="D37" s="24"/>
      <c r="E37" s="24"/>
      <c r="F37" s="24"/>
      <c r="G37" s="3"/>
    </row>
    <row r="38" spans="1:7" x14ac:dyDescent="0.25">
      <c r="A38" s="3"/>
      <c r="B38" s="23"/>
      <c r="C38" s="13"/>
      <c r="D38" s="24"/>
      <c r="E38" s="24"/>
      <c r="F38" s="24"/>
      <c r="G38" s="3"/>
    </row>
    <row r="39" spans="1:7" x14ac:dyDescent="0.25">
      <c r="A39" s="37"/>
      <c r="B39" s="326"/>
      <c r="C39" s="326"/>
      <c r="D39" s="327"/>
      <c r="E39" s="327"/>
      <c r="F39" s="327"/>
      <c r="G39" s="37"/>
    </row>
    <row r="40" spans="1:7" x14ac:dyDescent="0.25">
      <c r="A40" s="310" t="s">
        <v>28</v>
      </c>
      <c r="B40" s="311"/>
      <c r="C40" s="311"/>
      <c r="D40" s="311"/>
      <c r="E40" s="311"/>
      <c r="F40" s="311"/>
      <c r="G40" s="312"/>
    </row>
    <row r="41" spans="1:7" ht="20.25" customHeight="1" x14ac:dyDescent="0.25">
      <c r="A41" s="279" t="s">
        <v>365</v>
      </c>
      <c r="B41" s="280"/>
      <c r="C41" s="280"/>
      <c r="D41" s="280"/>
      <c r="E41" s="280"/>
      <c r="F41" s="280"/>
      <c r="G41" s="320"/>
    </row>
    <row r="42" spans="1:7" ht="19.55" customHeight="1" x14ac:dyDescent="0.25">
      <c r="A42" s="281" t="s">
        <v>366</v>
      </c>
      <c r="B42" s="282"/>
      <c r="C42" s="282"/>
      <c r="D42" s="282"/>
      <c r="E42" s="282"/>
      <c r="F42" s="282"/>
      <c r="G42" s="321"/>
    </row>
    <row r="43" spans="1:7" ht="18" customHeight="1" x14ac:dyDescent="0.25">
      <c r="A43" s="322" t="s">
        <v>392</v>
      </c>
      <c r="B43" s="323"/>
      <c r="C43" s="323"/>
      <c r="D43" s="323"/>
      <c r="E43" s="323"/>
      <c r="F43" s="323"/>
      <c r="G43" s="324"/>
    </row>
    <row r="44" spans="1:7" ht="19.55" customHeight="1" x14ac:dyDescent="0.25">
      <c r="A44" s="314" t="s">
        <v>393</v>
      </c>
      <c r="B44" s="315"/>
      <c r="C44" s="315"/>
      <c r="D44" s="315"/>
      <c r="E44" s="315"/>
      <c r="F44" s="315"/>
      <c r="G44" s="316"/>
    </row>
    <row r="45" spans="1:7" ht="18.7" customHeight="1" x14ac:dyDescent="0.25">
      <c r="A45" s="314" t="s">
        <v>394</v>
      </c>
      <c r="B45" s="315"/>
      <c r="C45" s="315"/>
      <c r="D45" s="315"/>
      <c r="E45" s="315"/>
      <c r="F45" s="315"/>
      <c r="G45" s="316"/>
    </row>
    <row r="46" spans="1:7" ht="22.6" customHeight="1" x14ac:dyDescent="0.25">
      <c r="A46" s="314" t="s">
        <v>395</v>
      </c>
      <c r="B46" s="315"/>
      <c r="C46" s="315"/>
      <c r="D46" s="315"/>
      <c r="E46" s="315"/>
      <c r="F46" s="315"/>
      <c r="G46" s="316"/>
    </row>
    <row r="47" spans="1:7" ht="21.1" customHeight="1" x14ac:dyDescent="0.25">
      <c r="A47" s="317" t="s">
        <v>396</v>
      </c>
      <c r="B47" s="318"/>
      <c r="C47" s="318"/>
      <c r="D47" s="318"/>
      <c r="E47" s="318"/>
      <c r="F47" s="318"/>
      <c r="G47" s="319"/>
    </row>
    <row r="48" spans="1:7" x14ac:dyDescent="0.25">
      <c r="A48" s="37"/>
      <c r="B48" s="37"/>
      <c r="C48" s="37"/>
      <c r="D48" s="37"/>
      <c r="E48" s="37"/>
      <c r="F48" s="37"/>
      <c r="G48" s="37"/>
    </row>
  </sheetData>
  <protectedRanges>
    <protectedRange sqref="B32:D38 B10:D14" name="Rango1_1"/>
  </protectedRanges>
  <mergeCells count="16">
    <mergeCell ref="B16:G17"/>
    <mergeCell ref="A46:G46"/>
    <mergeCell ref="A47:G47"/>
    <mergeCell ref="A2:G2"/>
    <mergeCell ref="A40:G40"/>
    <mergeCell ref="A41:G41"/>
    <mergeCell ref="A42:G42"/>
    <mergeCell ref="A43:G43"/>
    <mergeCell ref="A44:G44"/>
    <mergeCell ref="A45:G45"/>
    <mergeCell ref="A3:G3"/>
    <mergeCell ref="A4:G4"/>
    <mergeCell ref="A6:G6"/>
    <mergeCell ref="A7:G7"/>
    <mergeCell ref="B39:F39"/>
    <mergeCell ref="A5:G5"/>
  </mergeCells>
  <printOptions horizontalCentered="1"/>
  <pageMargins left="0.59055118110236227" right="0.59055118110236227" top="0.98425196850393704" bottom="0.59055118110236227" header="0.31496062992125984" footer="0.31496062992125984"/>
  <pageSetup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5"/>
  <sheetViews>
    <sheetView zoomScaleNormal="100" workbookViewId="0">
      <selection activeCell="K30" sqref="K30"/>
    </sheetView>
  </sheetViews>
  <sheetFormatPr baseColWidth="10" defaultColWidth="11.375" defaultRowHeight="14.3" x14ac:dyDescent="0.25"/>
  <cols>
    <col min="1" max="1" width="26" style="6" customWidth="1"/>
    <col min="2" max="2" width="52.875" style="6" customWidth="1"/>
    <col min="3" max="5" width="24.75" style="6" customWidth="1"/>
    <col min="6" max="16384" width="11.375" style="6"/>
  </cols>
  <sheetData>
    <row r="1" spans="1:9" x14ac:dyDescent="0.25">
      <c r="A1" s="3"/>
      <c r="B1" s="3"/>
      <c r="C1" s="3"/>
      <c r="D1" s="3"/>
      <c r="E1" s="5" t="s">
        <v>29</v>
      </c>
      <c r="F1" s="166"/>
    </row>
    <row r="2" spans="1:9" x14ac:dyDescent="0.25">
      <c r="A2" s="290" t="s">
        <v>418</v>
      </c>
      <c r="B2" s="290"/>
      <c r="C2" s="290"/>
      <c r="D2" s="290"/>
      <c r="E2" s="290"/>
    </row>
    <row r="3" spans="1:9" ht="15.8" customHeight="1" x14ac:dyDescent="0.25">
      <c r="A3" s="290" t="s">
        <v>0</v>
      </c>
      <c r="B3" s="290"/>
      <c r="C3" s="290"/>
      <c r="D3" s="290"/>
      <c r="E3" s="290"/>
    </row>
    <row r="4" spans="1:9" x14ac:dyDescent="0.25">
      <c r="A4" s="290" t="s">
        <v>1</v>
      </c>
      <c r="B4" s="290"/>
      <c r="C4" s="290"/>
      <c r="D4" s="290"/>
      <c r="E4" s="290"/>
    </row>
    <row r="5" spans="1:9" x14ac:dyDescent="0.25">
      <c r="A5" s="290" t="s">
        <v>514</v>
      </c>
      <c r="B5" s="290"/>
      <c r="C5" s="290"/>
      <c r="D5" s="290"/>
      <c r="E5" s="290"/>
      <c r="F5" s="254"/>
      <c r="G5" s="254"/>
    </row>
    <row r="6" spans="1:9" x14ac:dyDescent="0.25">
      <c r="A6" s="296" t="s">
        <v>2</v>
      </c>
      <c r="B6" s="296"/>
      <c r="C6" s="296"/>
      <c r="D6" s="296"/>
      <c r="E6" s="296"/>
    </row>
    <row r="7" spans="1:9" x14ac:dyDescent="0.25">
      <c r="A7" s="296" t="s">
        <v>30</v>
      </c>
      <c r="B7" s="296"/>
      <c r="C7" s="296"/>
      <c r="D7" s="296"/>
      <c r="E7" s="296"/>
    </row>
    <row r="8" spans="1:9" x14ac:dyDescent="0.25">
      <c r="A8" s="297" t="s">
        <v>31</v>
      </c>
      <c r="B8" s="297"/>
      <c r="C8" s="25"/>
      <c r="D8" s="25"/>
      <c r="E8" s="25"/>
    </row>
    <row r="9" spans="1:9" ht="21.75" customHeight="1" x14ac:dyDescent="0.25">
      <c r="A9" s="10" t="s">
        <v>5</v>
      </c>
      <c r="B9" s="11" t="s">
        <v>6</v>
      </c>
      <c r="C9" s="12" t="s">
        <v>8</v>
      </c>
      <c r="D9" s="12" t="s">
        <v>7</v>
      </c>
      <c r="E9" s="12" t="s">
        <v>32</v>
      </c>
    </row>
    <row r="10" spans="1:9" x14ac:dyDescent="0.25">
      <c r="A10" s="14" t="s">
        <v>400</v>
      </c>
      <c r="B10" s="15" t="s">
        <v>401</v>
      </c>
      <c r="C10" s="29">
        <v>0</v>
      </c>
      <c r="D10" s="114" t="s">
        <v>399</v>
      </c>
      <c r="E10" s="114" t="s">
        <v>399</v>
      </c>
    </row>
    <row r="11" spans="1:9" x14ac:dyDescent="0.25">
      <c r="A11" s="14" t="s">
        <v>400</v>
      </c>
      <c r="B11" s="15" t="s">
        <v>401</v>
      </c>
      <c r="C11" s="29">
        <v>0</v>
      </c>
      <c r="D11" s="114" t="s">
        <v>399</v>
      </c>
      <c r="E11" s="114" t="s">
        <v>399</v>
      </c>
    </row>
    <row r="12" spans="1:9" x14ac:dyDescent="0.25">
      <c r="A12" s="14" t="s">
        <v>400</v>
      </c>
      <c r="B12" s="15" t="s">
        <v>401</v>
      </c>
      <c r="C12" s="29">
        <v>0</v>
      </c>
      <c r="D12" s="114" t="s">
        <v>399</v>
      </c>
      <c r="E12" s="114" t="s">
        <v>399</v>
      </c>
    </row>
    <row r="13" spans="1:9" x14ac:dyDescent="0.25">
      <c r="A13" s="14" t="s">
        <v>400</v>
      </c>
      <c r="B13" s="15" t="s">
        <v>401</v>
      </c>
      <c r="C13" s="29">
        <v>0</v>
      </c>
      <c r="D13" s="114" t="s">
        <v>399</v>
      </c>
      <c r="E13" s="114" t="s">
        <v>399</v>
      </c>
    </row>
    <row r="14" spans="1:9" x14ac:dyDescent="0.25">
      <c r="A14" s="14"/>
      <c r="B14" s="167" t="s">
        <v>9</v>
      </c>
      <c r="C14" s="29">
        <v>0</v>
      </c>
      <c r="D14" s="114"/>
      <c r="E14" s="114"/>
    </row>
    <row r="15" spans="1:9" x14ac:dyDescent="0.25">
      <c r="A15" s="34"/>
      <c r="B15" s="34"/>
      <c r="C15" s="34"/>
      <c r="D15" s="34"/>
      <c r="E15" s="34"/>
      <c r="F15" s="35"/>
      <c r="G15" s="35"/>
      <c r="H15" s="35"/>
      <c r="I15" s="35"/>
    </row>
    <row r="16" spans="1:9" ht="14.3" customHeight="1" x14ac:dyDescent="0.25">
      <c r="A16" s="172" t="s">
        <v>398</v>
      </c>
      <c r="B16" s="313" t="s">
        <v>516</v>
      </c>
      <c r="C16" s="313"/>
      <c r="D16" s="313"/>
      <c r="E16" s="313"/>
      <c r="F16" s="172"/>
      <c r="G16" s="172"/>
      <c r="H16" s="35"/>
      <c r="I16" s="35"/>
    </row>
    <row r="17" spans="1:7" x14ac:dyDescent="0.25">
      <c r="A17" s="35"/>
      <c r="B17" s="313"/>
      <c r="C17" s="313"/>
      <c r="D17" s="313"/>
      <c r="E17" s="313"/>
      <c r="F17" s="172"/>
      <c r="G17" s="172"/>
    </row>
    <row r="18" spans="1:7" x14ac:dyDescent="0.25">
      <c r="A18" s="37"/>
      <c r="B18" s="168"/>
      <c r="C18" s="168"/>
      <c r="D18" s="37"/>
      <c r="E18" s="37"/>
    </row>
    <row r="19" spans="1:7" x14ac:dyDescent="0.25">
      <c r="A19" s="37"/>
      <c r="B19" s="168"/>
      <c r="C19" s="168"/>
      <c r="D19" s="37"/>
      <c r="E19" s="37"/>
    </row>
    <row r="20" spans="1:7" x14ac:dyDescent="0.25">
      <c r="A20" s="37"/>
      <c r="B20" s="168"/>
      <c r="C20" s="168"/>
      <c r="D20" s="37"/>
      <c r="E20" s="37"/>
    </row>
    <row r="21" spans="1:7" x14ac:dyDescent="0.25">
      <c r="A21" s="37"/>
      <c r="B21" s="168"/>
      <c r="C21" s="168"/>
      <c r="D21" s="37"/>
      <c r="E21" s="37"/>
    </row>
    <row r="22" spans="1:7" x14ac:dyDescent="0.25">
      <c r="A22" s="37"/>
      <c r="B22" s="168"/>
      <c r="C22" s="168"/>
      <c r="D22" s="37"/>
      <c r="E22" s="37"/>
    </row>
    <row r="23" spans="1:7" x14ac:dyDescent="0.25">
      <c r="A23" s="37"/>
      <c r="B23" s="168"/>
      <c r="C23" s="168"/>
      <c r="D23" s="37"/>
      <c r="E23" s="37"/>
    </row>
    <row r="24" spans="1:7" x14ac:dyDescent="0.25">
      <c r="A24" s="37"/>
      <c r="B24" s="168"/>
      <c r="C24" s="168"/>
      <c r="D24" s="37"/>
      <c r="E24" s="37"/>
    </row>
    <row r="25" spans="1:7" x14ac:dyDescent="0.25">
      <c r="A25" s="37"/>
      <c r="B25" s="168"/>
      <c r="C25" s="168"/>
      <c r="D25" s="37"/>
      <c r="E25" s="37"/>
    </row>
    <row r="26" spans="1:7" x14ac:dyDescent="0.25">
      <c r="A26" s="37"/>
      <c r="B26" s="168"/>
      <c r="C26" s="168"/>
      <c r="D26" s="37"/>
      <c r="E26" s="37"/>
    </row>
    <row r="27" spans="1:7" x14ac:dyDescent="0.25">
      <c r="A27" s="37"/>
      <c r="B27" s="168"/>
      <c r="C27" s="168"/>
      <c r="D27" s="37"/>
      <c r="E27" s="37"/>
    </row>
    <row r="28" spans="1:7" x14ac:dyDescent="0.25">
      <c r="A28" s="37"/>
      <c r="B28" s="168"/>
      <c r="C28" s="168"/>
      <c r="D28" s="37"/>
      <c r="E28" s="37"/>
    </row>
    <row r="29" spans="1:7" x14ac:dyDescent="0.25">
      <c r="A29" s="37"/>
      <c r="B29" s="168"/>
      <c r="C29" s="168"/>
      <c r="D29" s="37"/>
      <c r="E29" s="37"/>
    </row>
    <row r="30" spans="1:7" x14ac:dyDescent="0.25">
      <c r="A30" s="37"/>
      <c r="B30" s="168"/>
      <c r="C30" s="168"/>
      <c r="D30" s="37"/>
      <c r="E30" s="37"/>
    </row>
    <row r="31" spans="1:7" x14ac:dyDescent="0.25">
      <c r="A31" s="3"/>
      <c r="B31" s="169"/>
      <c r="C31" s="169"/>
      <c r="D31" s="170"/>
      <c r="E31" s="170"/>
      <c r="F31" s="37"/>
    </row>
    <row r="32" spans="1:7" x14ac:dyDescent="0.25">
      <c r="A32" s="3"/>
      <c r="B32" s="169"/>
      <c r="C32" s="169"/>
      <c r="D32" s="170"/>
      <c r="E32" s="170"/>
      <c r="F32" s="37"/>
    </row>
    <row r="33" spans="1:6" x14ac:dyDescent="0.25">
      <c r="A33" s="3"/>
      <c r="B33" s="169"/>
      <c r="C33" s="169"/>
      <c r="D33" s="170"/>
      <c r="E33" s="170"/>
      <c r="F33" s="37"/>
    </row>
    <row r="34" spans="1:6" x14ac:dyDescent="0.25">
      <c r="A34" s="3"/>
      <c r="B34" s="169"/>
      <c r="C34" s="169"/>
      <c r="D34" s="170"/>
      <c r="E34" s="170"/>
      <c r="F34" s="37"/>
    </row>
    <row r="35" spans="1:6" x14ac:dyDescent="0.25">
      <c r="A35" s="3"/>
      <c r="B35" s="169"/>
      <c r="C35" s="169"/>
      <c r="D35" s="170"/>
      <c r="E35" s="170"/>
      <c r="F35" s="37"/>
    </row>
    <row r="36" spans="1:6" x14ac:dyDescent="0.25">
      <c r="A36" s="3"/>
      <c r="B36" s="169"/>
      <c r="C36" s="169"/>
      <c r="D36" s="170"/>
      <c r="E36" s="170"/>
      <c r="F36" s="37"/>
    </row>
    <row r="37" spans="1:6" x14ac:dyDescent="0.25">
      <c r="A37" s="3"/>
      <c r="B37" s="169"/>
      <c r="C37" s="169"/>
      <c r="D37" s="170"/>
      <c r="E37" s="170"/>
      <c r="F37" s="37"/>
    </row>
    <row r="38" spans="1:6" x14ac:dyDescent="0.25">
      <c r="A38" s="3"/>
      <c r="B38" s="169"/>
      <c r="C38" s="169"/>
      <c r="D38" s="170"/>
      <c r="E38" s="170"/>
      <c r="F38" s="37"/>
    </row>
    <row r="39" spans="1:6" x14ac:dyDescent="0.25">
      <c r="A39" s="3"/>
      <c r="B39" s="169"/>
      <c r="C39" s="169"/>
      <c r="D39" s="170"/>
      <c r="E39" s="170"/>
      <c r="F39" s="37"/>
    </row>
    <row r="40" spans="1:6" x14ac:dyDescent="0.25">
      <c r="A40" s="310" t="s">
        <v>28</v>
      </c>
      <c r="B40" s="311"/>
      <c r="C40" s="311"/>
      <c r="D40" s="311"/>
      <c r="E40" s="312"/>
    </row>
    <row r="41" spans="1:6" ht="14.95" customHeight="1" x14ac:dyDescent="0.25">
      <c r="A41" s="279" t="s">
        <v>365</v>
      </c>
      <c r="B41" s="280"/>
      <c r="C41" s="280"/>
      <c r="D41" s="280"/>
      <c r="E41" s="320"/>
    </row>
    <row r="42" spans="1:6" ht="14.95" customHeight="1" x14ac:dyDescent="0.25">
      <c r="A42" s="281" t="s">
        <v>366</v>
      </c>
      <c r="B42" s="282"/>
      <c r="C42" s="282"/>
      <c r="D42" s="282"/>
      <c r="E42" s="321"/>
    </row>
    <row r="43" spans="1:6" ht="14.95" customHeight="1" x14ac:dyDescent="0.25">
      <c r="A43" s="281" t="s">
        <v>386</v>
      </c>
      <c r="B43" s="282"/>
      <c r="C43" s="282"/>
      <c r="D43" s="282"/>
      <c r="E43" s="321"/>
    </row>
    <row r="44" spans="1:6" ht="14.95" customHeight="1" x14ac:dyDescent="0.25">
      <c r="A44" s="314" t="s">
        <v>390</v>
      </c>
      <c r="B44" s="315"/>
      <c r="C44" s="315"/>
      <c r="D44" s="315"/>
      <c r="E44" s="316"/>
    </row>
    <row r="45" spans="1:6" ht="14.95" customHeight="1" x14ac:dyDescent="0.25">
      <c r="A45" s="328" t="s">
        <v>391</v>
      </c>
      <c r="B45" s="329"/>
      <c r="C45" s="329"/>
      <c r="D45" s="329"/>
      <c r="E45" s="330"/>
    </row>
  </sheetData>
  <protectedRanges>
    <protectedRange sqref="E10:E13 B10:D14" name="Rango1_1"/>
  </protectedRanges>
  <mergeCells count="14">
    <mergeCell ref="A45:E45"/>
    <mergeCell ref="A2:E2"/>
    <mergeCell ref="A3:E3"/>
    <mergeCell ref="A4:E4"/>
    <mergeCell ref="A6:E6"/>
    <mergeCell ref="A7:E7"/>
    <mergeCell ref="A8:B8"/>
    <mergeCell ref="A40:E40"/>
    <mergeCell ref="A41:E41"/>
    <mergeCell ref="A42:E42"/>
    <mergeCell ref="A43:E43"/>
    <mergeCell ref="A44:E44"/>
    <mergeCell ref="A5:E5"/>
    <mergeCell ref="B16:E17"/>
  </mergeCells>
  <printOptions horizontalCentered="1"/>
  <pageMargins left="0.59055118110236227" right="0.59055118110236227" top="0.98425196850393704" bottom="0.59055118110236227" header="0.31496062992125984" footer="0.31496062992125984"/>
  <pageSetup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2"/>
  <sheetViews>
    <sheetView zoomScaleNormal="100" workbookViewId="0">
      <selection activeCell="K30" sqref="K30"/>
    </sheetView>
  </sheetViews>
  <sheetFormatPr baseColWidth="10" defaultColWidth="11.375" defaultRowHeight="14.3" x14ac:dyDescent="0.25"/>
  <cols>
    <col min="1" max="1" width="16.75" style="6" customWidth="1"/>
    <col min="2" max="2" width="55.625" style="6" customWidth="1"/>
    <col min="3" max="3" width="24" style="6" customWidth="1"/>
    <col min="4" max="5" width="17.875" style="6" customWidth="1"/>
    <col min="6" max="6" width="14.375" style="6" customWidth="1"/>
    <col min="7" max="7" width="13.625" style="6" customWidth="1"/>
    <col min="8" max="16384" width="11.375" style="6"/>
  </cols>
  <sheetData>
    <row r="1" spans="1:7" x14ac:dyDescent="0.25">
      <c r="A1" s="3"/>
      <c r="B1" s="3"/>
      <c r="C1" s="3"/>
      <c r="D1" s="3"/>
      <c r="E1" s="3"/>
      <c r="F1" s="4"/>
      <c r="G1" s="5" t="s">
        <v>33</v>
      </c>
    </row>
    <row r="2" spans="1:7" x14ac:dyDescent="0.25">
      <c r="A2" s="290" t="s">
        <v>418</v>
      </c>
      <c r="B2" s="290"/>
      <c r="C2" s="290"/>
      <c r="D2" s="290"/>
      <c r="E2" s="290"/>
      <c r="F2" s="290"/>
      <c r="G2" s="290"/>
    </row>
    <row r="3" spans="1:7" ht="15.8" customHeight="1" x14ac:dyDescent="0.25">
      <c r="A3" s="290" t="s">
        <v>0</v>
      </c>
      <c r="B3" s="290"/>
      <c r="C3" s="290"/>
      <c r="D3" s="290"/>
      <c r="E3" s="290"/>
      <c r="F3" s="290"/>
      <c r="G3" s="290"/>
    </row>
    <row r="4" spans="1:7" x14ac:dyDescent="0.25">
      <c r="A4" s="290" t="s">
        <v>1</v>
      </c>
      <c r="B4" s="290"/>
      <c r="C4" s="290"/>
      <c r="D4" s="290"/>
      <c r="E4" s="290"/>
      <c r="F4" s="290"/>
      <c r="G4" s="290"/>
    </row>
    <row r="5" spans="1:7" x14ac:dyDescent="0.25">
      <c r="A5" s="290" t="s">
        <v>514</v>
      </c>
      <c r="B5" s="290"/>
      <c r="C5" s="290"/>
      <c r="D5" s="290"/>
      <c r="E5" s="290"/>
      <c r="F5" s="290"/>
      <c r="G5" s="290"/>
    </row>
    <row r="6" spans="1:7" x14ac:dyDescent="0.25">
      <c r="A6" s="296" t="s">
        <v>2</v>
      </c>
      <c r="B6" s="296"/>
      <c r="C6" s="296"/>
      <c r="D6" s="296"/>
      <c r="E6" s="296"/>
      <c r="F6" s="296"/>
      <c r="G6" s="296"/>
    </row>
    <row r="7" spans="1:7" x14ac:dyDescent="0.25">
      <c r="A7" s="296" t="s">
        <v>34</v>
      </c>
      <c r="B7" s="296"/>
      <c r="C7" s="296"/>
      <c r="D7" s="296"/>
      <c r="E7" s="296"/>
      <c r="F7" s="296"/>
      <c r="G7" s="296"/>
    </row>
    <row r="8" spans="1:7" x14ac:dyDescent="0.25">
      <c r="A8" s="239" t="s">
        <v>35</v>
      </c>
      <c r="B8" s="26"/>
      <c r="C8" s="26"/>
      <c r="D8" s="26"/>
      <c r="E8" s="26"/>
      <c r="F8" s="160"/>
      <c r="G8" s="26"/>
    </row>
    <row r="9" spans="1:7" ht="23.1" x14ac:dyDescent="0.25">
      <c r="A9" s="10" t="s">
        <v>5</v>
      </c>
      <c r="B9" s="10" t="s">
        <v>36</v>
      </c>
      <c r="C9" s="10" t="s">
        <v>37</v>
      </c>
      <c r="D9" s="161" t="s">
        <v>38</v>
      </c>
      <c r="E9" s="161" t="s">
        <v>39</v>
      </c>
      <c r="F9" s="12" t="s">
        <v>40</v>
      </c>
      <c r="G9" s="12" t="s">
        <v>41</v>
      </c>
    </row>
    <row r="10" spans="1:7" ht="23.1" x14ac:dyDescent="0.25">
      <c r="A10" s="125" t="s">
        <v>517</v>
      </c>
      <c r="B10" s="162" t="s">
        <v>518</v>
      </c>
      <c r="C10" s="163">
        <f>SUM(C11:C17)</f>
        <v>227974840.02000001</v>
      </c>
      <c r="D10" s="163"/>
      <c r="E10" s="163"/>
      <c r="F10" s="163"/>
      <c r="G10" s="134"/>
    </row>
    <row r="11" spans="1:7" x14ac:dyDescent="0.25">
      <c r="A11" s="134" t="s">
        <v>181</v>
      </c>
      <c r="B11" s="162" t="s">
        <v>196</v>
      </c>
      <c r="C11" s="163">
        <v>0</v>
      </c>
      <c r="D11" s="163">
        <v>0</v>
      </c>
      <c r="E11" s="163">
        <v>0</v>
      </c>
      <c r="F11" s="163">
        <v>0</v>
      </c>
      <c r="G11" s="134"/>
    </row>
    <row r="12" spans="1:7" x14ac:dyDescent="0.25">
      <c r="A12" s="134" t="s">
        <v>182</v>
      </c>
      <c r="B12" s="162" t="s">
        <v>197</v>
      </c>
      <c r="C12" s="163">
        <v>0</v>
      </c>
      <c r="D12" s="163">
        <v>0</v>
      </c>
      <c r="E12" s="163">
        <v>0</v>
      </c>
      <c r="F12" s="163">
        <v>0</v>
      </c>
      <c r="G12" s="134"/>
    </row>
    <row r="13" spans="1:7" x14ac:dyDescent="0.25">
      <c r="A13" s="134" t="s">
        <v>183</v>
      </c>
      <c r="B13" s="162" t="s">
        <v>198</v>
      </c>
      <c r="C13" s="163">
        <v>7197140.5</v>
      </c>
      <c r="D13" s="163">
        <v>0</v>
      </c>
      <c r="E13" s="163">
        <v>0</v>
      </c>
      <c r="F13" s="163">
        <v>0</v>
      </c>
      <c r="G13" s="134"/>
    </row>
    <row r="14" spans="1:7" x14ac:dyDescent="0.25">
      <c r="A14" s="134" t="s">
        <v>184</v>
      </c>
      <c r="B14" s="162" t="s">
        <v>199</v>
      </c>
      <c r="C14" s="163">
        <v>17191802.120000001</v>
      </c>
      <c r="D14" s="163">
        <v>0</v>
      </c>
      <c r="E14" s="163">
        <v>0</v>
      </c>
      <c r="F14" s="163">
        <v>0</v>
      </c>
      <c r="G14" s="134"/>
    </row>
    <row r="15" spans="1:7" x14ac:dyDescent="0.25">
      <c r="A15" s="134" t="s">
        <v>185</v>
      </c>
      <c r="B15" s="162" t="s">
        <v>200</v>
      </c>
      <c r="C15" s="163">
        <v>200821525.58000001</v>
      </c>
      <c r="D15" s="163">
        <v>0</v>
      </c>
      <c r="E15" s="163">
        <v>0</v>
      </c>
      <c r="F15" s="163">
        <v>0</v>
      </c>
      <c r="G15" s="134"/>
    </row>
    <row r="16" spans="1:7" x14ac:dyDescent="0.25">
      <c r="A16" s="134" t="s">
        <v>186</v>
      </c>
      <c r="B16" s="162" t="s">
        <v>201</v>
      </c>
      <c r="C16" s="163">
        <v>2764371.82</v>
      </c>
      <c r="D16" s="163">
        <v>0</v>
      </c>
      <c r="E16" s="163">
        <v>0</v>
      </c>
      <c r="F16" s="163">
        <v>0</v>
      </c>
      <c r="G16" s="134"/>
    </row>
    <row r="17" spans="1:7" x14ac:dyDescent="0.25">
      <c r="A17" s="134" t="s">
        <v>187</v>
      </c>
      <c r="B17" s="162" t="s">
        <v>202</v>
      </c>
      <c r="C17" s="163">
        <v>0</v>
      </c>
      <c r="D17" s="163">
        <v>0</v>
      </c>
      <c r="E17" s="163">
        <v>0</v>
      </c>
      <c r="F17" s="163">
        <v>0</v>
      </c>
      <c r="G17" s="134"/>
    </row>
    <row r="18" spans="1:7" x14ac:dyDescent="0.25">
      <c r="A18" s="134" t="s">
        <v>519</v>
      </c>
      <c r="B18" s="162" t="s">
        <v>520</v>
      </c>
      <c r="C18" s="163">
        <f>SUM(C19:C26)</f>
        <v>19184076.740000002</v>
      </c>
      <c r="D18" s="163">
        <v>0</v>
      </c>
      <c r="E18" s="163">
        <v>0</v>
      </c>
      <c r="F18" s="163">
        <v>0</v>
      </c>
      <c r="G18" s="134"/>
    </row>
    <row r="19" spans="1:7" x14ac:dyDescent="0.25">
      <c r="A19" s="134" t="s">
        <v>188</v>
      </c>
      <c r="B19" s="162" t="s">
        <v>203</v>
      </c>
      <c r="C19" s="163">
        <v>1594625.27</v>
      </c>
      <c r="D19" s="163">
        <v>0</v>
      </c>
      <c r="E19" s="163">
        <v>0</v>
      </c>
      <c r="F19" s="163">
        <v>0</v>
      </c>
      <c r="G19" s="134"/>
    </row>
    <row r="20" spans="1:7" x14ac:dyDescent="0.25">
      <c r="A20" s="134" t="s">
        <v>189</v>
      </c>
      <c r="B20" s="162" t="s">
        <v>204</v>
      </c>
      <c r="C20" s="163">
        <v>227306</v>
      </c>
      <c r="D20" s="163">
        <v>0</v>
      </c>
      <c r="E20" s="163">
        <v>0</v>
      </c>
      <c r="F20" s="163">
        <v>0</v>
      </c>
      <c r="G20" s="134"/>
    </row>
    <row r="21" spans="1:7" x14ac:dyDescent="0.25">
      <c r="A21" s="134" t="s">
        <v>190</v>
      </c>
      <c r="B21" s="162" t="s">
        <v>205</v>
      </c>
      <c r="C21" s="163">
        <v>17</v>
      </c>
      <c r="D21" s="163">
        <v>0</v>
      </c>
      <c r="E21" s="163">
        <v>0</v>
      </c>
      <c r="F21" s="163">
        <v>0</v>
      </c>
      <c r="G21" s="134"/>
    </row>
    <row r="22" spans="1:7" x14ac:dyDescent="0.25">
      <c r="A22" s="134" t="s">
        <v>191</v>
      </c>
      <c r="B22" s="162" t="s">
        <v>206</v>
      </c>
      <c r="C22" s="163">
        <v>16157037.01</v>
      </c>
      <c r="D22" s="163">
        <v>0</v>
      </c>
      <c r="E22" s="163">
        <v>0</v>
      </c>
      <c r="F22" s="163">
        <v>0</v>
      </c>
      <c r="G22" s="134"/>
    </row>
    <row r="23" spans="1:7" x14ac:dyDescent="0.25">
      <c r="A23" s="134" t="s">
        <v>192</v>
      </c>
      <c r="B23" s="162" t="s">
        <v>207</v>
      </c>
      <c r="C23" s="163">
        <v>49</v>
      </c>
      <c r="D23" s="163">
        <v>0</v>
      </c>
      <c r="E23" s="163">
        <v>0</v>
      </c>
      <c r="F23" s="163">
        <v>0</v>
      </c>
      <c r="G23" s="134"/>
    </row>
    <row r="24" spans="1:7" x14ac:dyDescent="0.25">
      <c r="A24" s="134" t="s">
        <v>193</v>
      </c>
      <c r="B24" s="162" t="s">
        <v>208</v>
      </c>
      <c r="C24" s="163">
        <v>1204980.46</v>
      </c>
      <c r="D24" s="163">
        <v>0</v>
      </c>
      <c r="E24" s="163">
        <v>0</v>
      </c>
      <c r="F24" s="163">
        <v>0</v>
      </c>
      <c r="G24" s="134"/>
    </row>
    <row r="25" spans="1:7" x14ac:dyDescent="0.25">
      <c r="A25" s="134" t="s">
        <v>194</v>
      </c>
      <c r="B25" s="162" t="s">
        <v>209</v>
      </c>
      <c r="C25" s="163">
        <v>62</v>
      </c>
      <c r="D25" s="163">
        <v>0</v>
      </c>
      <c r="E25" s="163">
        <v>0</v>
      </c>
      <c r="F25" s="163">
        <v>0</v>
      </c>
      <c r="G25" s="134"/>
    </row>
    <row r="26" spans="1:7" x14ac:dyDescent="0.25">
      <c r="A26" s="134" t="s">
        <v>195</v>
      </c>
      <c r="B26" s="162" t="s">
        <v>210</v>
      </c>
      <c r="C26" s="163">
        <v>0</v>
      </c>
      <c r="D26" s="163">
        <v>0</v>
      </c>
      <c r="E26" s="163">
        <v>0</v>
      </c>
      <c r="F26" s="163">
        <v>0</v>
      </c>
      <c r="G26" s="134"/>
    </row>
    <row r="27" spans="1:7" x14ac:dyDescent="0.25">
      <c r="A27" s="26"/>
      <c r="B27" s="26"/>
      <c r="C27" s="26"/>
      <c r="D27" s="26"/>
      <c r="E27" s="26"/>
      <c r="F27" s="160"/>
      <c r="G27" s="26"/>
    </row>
    <row r="28" spans="1:7" ht="26.35" customHeight="1" x14ac:dyDescent="0.25">
      <c r="A28" s="10" t="s">
        <v>5</v>
      </c>
      <c r="B28" s="10" t="s">
        <v>36</v>
      </c>
      <c r="C28" s="10" t="s">
        <v>37</v>
      </c>
      <c r="D28" s="12" t="s">
        <v>42</v>
      </c>
      <c r="E28" s="12" t="s">
        <v>43</v>
      </c>
      <c r="F28" s="12" t="s">
        <v>44</v>
      </c>
      <c r="G28" s="12" t="s">
        <v>45</v>
      </c>
    </row>
    <row r="29" spans="1:7" x14ac:dyDescent="0.25">
      <c r="A29" s="331" t="s">
        <v>46</v>
      </c>
      <c r="B29" s="332"/>
      <c r="C29" s="332"/>
      <c r="D29" s="332"/>
      <c r="E29" s="332"/>
      <c r="F29" s="332"/>
      <c r="G29" s="333"/>
    </row>
    <row r="30" spans="1:7" x14ac:dyDescent="0.25">
      <c r="A30" s="14" t="s">
        <v>211</v>
      </c>
      <c r="B30" s="28" t="s">
        <v>212</v>
      </c>
      <c r="C30" s="29">
        <v>95000</v>
      </c>
      <c r="D30" s="163">
        <v>0</v>
      </c>
      <c r="E30" s="163">
        <v>0</v>
      </c>
      <c r="F30" s="148"/>
      <c r="G30" s="164"/>
    </row>
    <row r="31" spans="1:7" x14ac:dyDescent="0.25">
      <c r="A31" s="14" t="s">
        <v>213</v>
      </c>
      <c r="B31" s="28" t="s">
        <v>214</v>
      </c>
      <c r="C31" s="29">
        <v>0</v>
      </c>
      <c r="D31" s="163">
        <v>0</v>
      </c>
      <c r="E31" s="163">
        <v>0</v>
      </c>
      <c r="F31" s="148"/>
      <c r="G31" s="164"/>
    </row>
    <row r="32" spans="1:7" x14ac:dyDescent="0.25">
      <c r="A32" s="14" t="s">
        <v>215</v>
      </c>
      <c r="B32" s="28" t="s">
        <v>216</v>
      </c>
      <c r="C32" s="29">
        <v>0</v>
      </c>
      <c r="D32" s="163">
        <v>0</v>
      </c>
      <c r="E32" s="163">
        <v>0</v>
      </c>
      <c r="F32" s="148"/>
      <c r="G32" s="164"/>
    </row>
    <row r="33" spans="1:8" x14ac:dyDescent="0.25">
      <c r="A33" s="14" t="s">
        <v>217</v>
      </c>
      <c r="B33" s="28" t="s">
        <v>218</v>
      </c>
      <c r="C33" s="29">
        <v>0</v>
      </c>
      <c r="D33" s="163">
        <v>0</v>
      </c>
      <c r="E33" s="163">
        <v>0</v>
      </c>
      <c r="F33" s="148"/>
      <c r="G33" s="164"/>
    </row>
    <row r="34" spans="1:8" x14ac:dyDescent="0.25">
      <c r="A34" s="14" t="s">
        <v>219</v>
      </c>
      <c r="B34" s="28" t="s">
        <v>220</v>
      </c>
      <c r="C34" s="29">
        <v>0</v>
      </c>
      <c r="D34" s="163">
        <v>0</v>
      </c>
      <c r="E34" s="163">
        <v>0</v>
      </c>
      <c r="F34" s="148"/>
      <c r="G34" s="164"/>
    </row>
    <row r="35" spans="1:8" x14ac:dyDescent="0.25">
      <c r="A35" s="331" t="s">
        <v>47</v>
      </c>
      <c r="B35" s="332"/>
      <c r="C35" s="332"/>
      <c r="D35" s="332"/>
      <c r="E35" s="332"/>
      <c r="F35" s="332"/>
      <c r="G35" s="333"/>
    </row>
    <row r="36" spans="1:8" x14ac:dyDescent="0.25">
      <c r="A36" s="134" t="s">
        <v>221</v>
      </c>
      <c r="B36" s="28" t="s">
        <v>222</v>
      </c>
      <c r="C36" s="29">
        <v>0</v>
      </c>
      <c r="D36" s="163">
        <v>0</v>
      </c>
      <c r="E36" s="163">
        <v>0</v>
      </c>
      <c r="F36" s="148"/>
      <c r="G36" s="164"/>
    </row>
    <row r="37" spans="1:8" x14ac:dyDescent="0.25">
      <c r="A37" s="134" t="s">
        <v>223</v>
      </c>
      <c r="B37" s="28" t="s">
        <v>224</v>
      </c>
      <c r="C37" s="29">
        <v>0</v>
      </c>
      <c r="D37" s="163">
        <v>0</v>
      </c>
      <c r="E37" s="163">
        <v>0</v>
      </c>
      <c r="F37" s="148"/>
      <c r="G37" s="164"/>
    </row>
    <row r="38" spans="1:8" x14ac:dyDescent="0.25">
      <c r="A38" s="134" t="s">
        <v>225</v>
      </c>
      <c r="B38" s="28" t="s">
        <v>226</v>
      </c>
      <c r="C38" s="29">
        <v>0</v>
      </c>
      <c r="D38" s="163">
        <v>0</v>
      </c>
      <c r="E38" s="163">
        <v>0</v>
      </c>
      <c r="F38" s="148"/>
      <c r="G38" s="164"/>
    </row>
    <row r="39" spans="1:8" x14ac:dyDescent="0.25">
      <c r="A39" s="134" t="s">
        <v>227</v>
      </c>
      <c r="B39" s="28" t="s">
        <v>228</v>
      </c>
      <c r="C39" s="29">
        <v>0</v>
      </c>
      <c r="D39" s="163">
        <v>0</v>
      </c>
      <c r="E39" s="163">
        <v>0</v>
      </c>
      <c r="F39" s="148"/>
      <c r="G39" s="164"/>
    </row>
    <row r="40" spans="1:8" x14ac:dyDescent="0.25">
      <c r="A40" s="134" t="s">
        <v>229</v>
      </c>
      <c r="B40" s="28" t="s">
        <v>230</v>
      </c>
      <c r="C40" s="29">
        <v>0</v>
      </c>
      <c r="D40" s="163">
        <v>0</v>
      </c>
      <c r="E40" s="163">
        <v>0</v>
      </c>
      <c r="F40" s="148"/>
      <c r="G40" s="164"/>
    </row>
    <row r="41" spans="1:8" x14ac:dyDescent="0.25">
      <c r="A41" s="134" t="s">
        <v>231</v>
      </c>
      <c r="B41" s="28" t="s">
        <v>232</v>
      </c>
      <c r="C41" s="29">
        <v>0</v>
      </c>
      <c r="D41" s="163">
        <v>0</v>
      </c>
      <c r="E41" s="163">
        <v>0</v>
      </c>
      <c r="F41" s="148"/>
      <c r="G41" s="164"/>
    </row>
    <row r="42" spans="1:8" x14ac:dyDescent="0.25">
      <c r="A42" s="14"/>
      <c r="B42" s="165" t="s">
        <v>27</v>
      </c>
      <c r="C42" s="33">
        <f>+C10+C18+C30</f>
        <v>247253916.76000002</v>
      </c>
      <c r="D42" s="33">
        <f>SUM(D29:D41)</f>
        <v>0</v>
      </c>
      <c r="E42" s="133">
        <f>SUM(E29:E41)</f>
        <v>0</v>
      </c>
      <c r="F42" s="133">
        <f>SUM(F29:F41)</f>
        <v>0</v>
      </c>
      <c r="G42" s="14"/>
    </row>
    <row r="43" spans="1:8" ht="14.3" customHeight="1" x14ac:dyDescent="0.25">
      <c r="A43" s="172" t="s">
        <v>398</v>
      </c>
      <c r="B43" s="313" t="s">
        <v>521</v>
      </c>
      <c r="C43" s="313"/>
      <c r="D43" s="313"/>
      <c r="E43" s="313"/>
      <c r="F43" s="313"/>
      <c r="G43" s="35"/>
      <c r="H43" s="35"/>
    </row>
    <row r="44" spans="1:8" x14ac:dyDescent="0.25">
      <c r="A44" s="35"/>
      <c r="B44" s="313"/>
      <c r="C44" s="313"/>
      <c r="D44" s="313"/>
      <c r="E44" s="313"/>
      <c r="F44" s="313"/>
      <c r="G44" s="35"/>
      <c r="H44" s="35"/>
    </row>
    <row r="45" spans="1:8" x14ac:dyDescent="0.25">
      <c r="A45" s="3"/>
      <c r="B45" s="3"/>
      <c r="C45" s="3"/>
      <c r="D45" s="3"/>
      <c r="E45" s="159"/>
      <c r="F45" s="178"/>
      <c r="G45" s="3"/>
    </row>
    <row r="46" spans="1:8" x14ac:dyDescent="0.25">
      <c r="A46" s="3"/>
      <c r="B46" s="3"/>
      <c r="C46" s="3"/>
      <c r="D46" s="3"/>
      <c r="E46" s="159"/>
      <c r="F46" s="178"/>
      <c r="G46" s="3"/>
    </row>
    <row r="47" spans="1:8" x14ac:dyDescent="0.25">
      <c r="A47" s="3"/>
      <c r="B47" s="3"/>
      <c r="C47" s="3"/>
      <c r="D47" s="3"/>
      <c r="E47" s="159"/>
      <c r="F47" s="159"/>
      <c r="G47" s="3"/>
    </row>
    <row r="48" spans="1:8" x14ac:dyDescent="0.25">
      <c r="A48" s="3"/>
      <c r="B48" s="3"/>
      <c r="C48" s="3"/>
      <c r="D48" s="3"/>
      <c r="E48" s="159"/>
      <c r="F48" s="159"/>
      <c r="G48" s="3"/>
    </row>
    <row r="49" spans="1:7" x14ac:dyDescent="0.25">
      <c r="A49" s="3"/>
      <c r="B49" s="3"/>
      <c r="C49" s="3"/>
      <c r="D49" s="159"/>
      <c r="E49" s="159"/>
      <c r="F49" s="159"/>
      <c r="G49" s="3"/>
    </row>
    <row r="50" spans="1:7" x14ac:dyDescent="0.25">
      <c r="A50" s="3"/>
      <c r="B50" s="3"/>
      <c r="C50" s="3"/>
      <c r="D50" s="159"/>
      <c r="E50" s="159"/>
      <c r="F50" s="159"/>
      <c r="G50" s="3"/>
    </row>
    <row r="51" spans="1:7" x14ac:dyDescent="0.25">
      <c r="A51" s="3"/>
      <c r="B51" s="3"/>
      <c r="C51" s="3"/>
      <c r="D51" s="159"/>
      <c r="E51" s="159"/>
      <c r="F51" s="159"/>
      <c r="G51" s="3"/>
    </row>
    <row r="52" spans="1:7" x14ac:dyDescent="0.25">
      <c r="A52" s="3"/>
      <c r="B52" s="3"/>
      <c r="C52" s="3"/>
      <c r="D52" s="159"/>
      <c r="E52" s="159"/>
      <c r="F52" s="159"/>
      <c r="G52" s="3"/>
    </row>
  </sheetData>
  <protectedRanges>
    <protectedRange sqref="B42 F29:G41 B30:C34 B36:C41 D42:G42" name="Rango1"/>
    <protectedRange sqref="C42" name="Rango1_1"/>
  </protectedRanges>
  <mergeCells count="9">
    <mergeCell ref="B43:F44"/>
    <mergeCell ref="A35:G35"/>
    <mergeCell ref="A2:G2"/>
    <mergeCell ref="A3:G3"/>
    <mergeCell ref="A4:G4"/>
    <mergeCell ref="A6:G6"/>
    <mergeCell ref="A7:G7"/>
    <mergeCell ref="A29:G29"/>
    <mergeCell ref="A5:G5"/>
  </mergeCells>
  <printOptions horizontalCentered="1"/>
  <pageMargins left="0.59055118110236227" right="0.59055118110236227" top="0.78740157480314965" bottom="0.39370078740157483" header="0.31496062992125984" footer="0.31496062992125984"/>
  <pageSetup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G36"/>
  <sheetViews>
    <sheetView zoomScaleNormal="100" zoomScaleSheetLayoutView="100" workbookViewId="0">
      <selection activeCell="K30" sqref="K30"/>
    </sheetView>
  </sheetViews>
  <sheetFormatPr baseColWidth="10" defaultColWidth="11.375" defaultRowHeight="14.3" x14ac:dyDescent="0.25"/>
  <cols>
    <col min="1" max="1" width="6.125" style="6" customWidth="1"/>
    <col min="2" max="2" width="69.75" style="6" customWidth="1"/>
    <col min="3" max="3" width="45.625" style="6" customWidth="1"/>
    <col min="4" max="4" width="34.75" style="6" customWidth="1"/>
    <col min="5" max="16384" width="11.375" style="6"/>
  </cols>
  <sheetData>
    <row r="1" spans="2:6" ht="15.65" x14ac:dyDescent="0.25">
      <c r="B1" s="3"/>
      <c r="C1" s="3"/>
      <c r="D1" s="240" t="s">
        <v>48</v>
      </c>
      <c r="E1" s="3"/>
    </row>
    <row r="2" spans="2:6" x14ac:dyDescent="0.25">
      <c r="B2" s="290" t="s">
        <v>418</v>
      </c>
      <c r="C2" s="290"/>
      <c r="D2" s="290"/>
      <c r="E2" s="3"/>
      <c r="F2" s="3"/>
    </row>
    <row r="3" spans="2:6" ht="15.8" customHeight="1" x14ac:dyDescent="0.25">
      <c r="B3" s="290" t="s">
        <v>0</v>
      </c>
      <c r="C3" s="290"/>
      <c r="D3" s="290"/>
      <c r="E3" s="3"/>
      <c r="F3" s="3"/>
    </row>
    <row r="4" spans="2:6" x14ac:dyDescent="0.25">
      <c r="B4" s="290" t="s">
        <v>1</v>
      </c>
      <c r="C4" s="290"/>
      <c r="D4" s="290"/>
      <c r="E4" s="3"/>
      <c r="F4" s="3"/>
    </row>
    <row r="5" spans="2:6" x14ac:dyDescent="0.25">
      <c r="B5" s="290" t="s">
        <v>514</v>
      </c>
      <c r="C5" s="290"/>
      <c r="D5" s="290"/>
      <c r="E5" s="3"/>
      <c r="F5" s="3"/>
    </row>
    <row r="6" spans="2:6" x14ac:dyDescent="0.25">
      <c r="B6" s="296" t="s">
        <v>2</v>
      </c>
      <c r="C6" s="296"/>
      <c r="D6" s="296"/>
      <c r="E6" s="3"/>
      <c r="F6" s="3"/>
    </row>
    <row r="7" spans="2:6" x14ac:dyDescent="0.25">
      <c r="B7" s="296" t="s">
        <v>34</v>
      </c>
      <c r="C7" s="296"/>
      <c r="D7" s="296"/>
      <c r="E7" s="3"/>
      <c r="F7" s="3"/>
    </row>
    <row r="8" spans="2:6" x14ac:dyDescent="0.25">
      <c r="B8" s="297" t="s">
        <v>49</v>
      </c>
      <c r="C8" s="297"/>
      <c r="D8" s="297"/>
      <c r="E8" s="3"/>
      <c r="F8" s="3"/>
    </row>
    <row r="9" spans="2:6" x14ac:dyDescent="0.25">
      <c r="B9" s="26"/>
      <c r="C9" s="154"/>
      <c r="D9" s="154"/>
      <c r="E9" s="3"/>
      <c r="F9" s="3"/>
    </row>
    <row r="10" spans="2:6" x14ac:dyDescent="0.25">
      <c r="B10" s="155" t="s">
        <v>50</v>
      </c>
      <c r="C10" s="26"/>
      <c r="D10" s="26"/>
      <c r="E10" s="3"/>
      <c r="F10" s="3"/>
    </row>
    <row r="11" spans="2:6" ht="25" customHeight="1" x14ac:dyDescent="0.25">
      <c r="B11" s="10" t="s">
        <v>5</v>
      </c>
      <c r="C11" s="10" t="s">
        <v>51</v>
      </c>
      <c r="D11" s="10" t="s">
        <v>52</v>
      </c>
    </row>
    <row r="12" spans="2:6" ht="23.1" x14ac:dyDescent="0.25">
      <c r="B12" s="156" t="s">
        <v>233</v>
      </c>
      <c r="C12" s="181" t="s">
        <v>402</v>
      </c>
      <c r="D12" s="182" t="s">
        <v>399</v>
      </c>
    </row>
    <row r="13" spans="2:6" x14ac:dyDescent="0.25">
      <c r="B13" s="156" t="s">
        <v>234</v>
      </c>
      <c r="C13" s="181" t="s">
        <v>402</v>
      </c>
      <c r="D13" s="182" t="s">
        <v>399</v>
      </c>
    </row>
    <row r="14" spans="2:6" x14ac:dyDescent="0.25">
      <c r="B14" s="156" t="s">
        <v>235</v>
      </c>
      <c r="C14" s="181" t="s">
        <v>402</v>
      </c>
      <c r="D14" s="182" t="s">
        <v>399</v>
      </c>
    </row>
    <row r="15" spans="2:6" x14ac:dyDescent="0.25">
      <c r="B15" s="156" t="s">
        <v>236</v>
      </c>
      <c r="C15" s="181" t="s">
        <v>402</v>
      </c>
      <c r="D15" s="182" t="s">
        <v>399</v>
      </c>
    </row>
    <row r="16" spans="2:6" x14ac:dyDescent="0.25">
      <c r="B16" s="156" t="s">
        <v>237</v>
      </c>
      <c r="C16" s="181" t="s">
        <v>402</v>
      </c>
      <c r="D16" s="182" t="s">
        <v>399</v>
      </c>
    </row>
    <row r="17" spans="2:7" x14ac:dyDescent="0.25">
      <c r="B17" s="156" t="s">
        <v>238</v>
      </c>
      <c r="C17" s="181" t="s">
        <v>402</v>
      </c>
      <c r="D17" s="182" t="s">
        <v>399</v>
      </c>
    </row>
    <row r="18" spans="2:7" ht="23.1" x14ac:dyDescent="0.25">
      <c r="B18" s="156" t="s">
        <v>239</v>
      </c>
      <c r="C18" s="181" t="s">
        <v>402</v>
      </c>
      <c r="D18" s="182" t="s">
        <v>399</v>
      </c>
    </row>
    <row r="19" spans="2:7" ht="23.1" x14ac:dyDescent="0.25">
      <c r="B19" s="156" t="s">
        <v>240</v>
      </c>
      <c r="C19" s="181" t="s">
        <v>402</v>
      </c>
      <c r="D19" s="182" t="s">
        <v>399</v>
      </c>
    </row>
    <row r="20" spans="2:7" ht="23.1" x14ac:dyDescent="0.25">
      <c r="B20" s="156" t="s">
        <v>241</v>
      </c>
      <c r="C20" s="181" t="s">
        <v>402</v>
      </c>
      <c r="D20" s="182" t="s">
        <v>399</v>
      </c>
    </row>
    <row r="21" spans="2:7" ht="23.1" x14ac:dyDescent="0.25">
      <c r="B21" s="156" t="s">
        <v>242</v>
      </c>
      <c r="C21" s="181" t="s">
        <v>402</v>
      </c>
      <c r="D21" s="182" t="s">
        <v>399</v>
      </c>
    </row>
    <row r="22" spans="2:7" x14ac:dyDescent="0.25">
      <c r="B22" s="156" t="s">
        <v>243</v>
      </c>
      <c r="C22" s="181" t="s">
        <v>402</v>
      </c>
      <c r="D22" s="182" t="s">
        <v>399</v>
      </c>
    </row>
    <row r="23" spans="2:7" x14ac:dyDescent="0.25">
      <c r="B23" s="157" t="s">
        <v>53</v>
      </c>
      <c r="C23" s="181" t="s">
        <v>402</v>
      </c>
      <c r="D23" s="182" t="s">
        <v>399</v>
      </c>
      <c r="E23" s="3"/>
      <c r="F23" s="3"/>
    </row>
    <row r="24" spans="2:7" ht="27.7" customHeight="1" x14ac:dyDescent="0.25">
      <c r="B24" s="334" t="s">
        <v>355</v>
      </c>
      <c r="C24" s="334"/>
      <c r="D24" s="334"/>
      <c r="E24" s="158"/>
      <c r="F24" s="158"/>
    </row>
    <row r="25" spans="2:7" x14ac:dyDescent="0.25">
      <c r="B25" s="179" t="s">
        <v>398</v>
      </c>
      <c r="D25" s="179"/>
      <c r="E25" s="179"/>
      <c r="F25" s="179"/>
      <c r="G25" s="179"/>
    </row>
    <row r="26" spans="2:7" ht="14.95" customHeight="1" x14ac:dyDescent="0.25">
      <c r="B26" s="313" t="s">
        <v>521</v>
      </c>
      <c r="C26" s="313"/>
      <c r="D26" s="313"/>
      <c r="E26" s="179"/>
      <c r="F26" s="179"/>
      <c r="G26" s="179"/>
    </row>
    <row r="27" spans="2:7" ht="14.95" customHeight="1" x14ac:dyDescent="0.25">
      <c r="B27" s="313"/>
      <c r="C27" s="313"/>
      <c r="D27" s="313"/>
      <c r="E27" s="158"/>
      <c r="F27" s="158"/>
    </row>
    <row r="28" spans="2:7" ht="14.95" customHeight="1" x14ac:dyDescent="0.25">
      <c r="B28" s="142"/>
      <c r="C28" s="142"/>
      <c r="D28" s="142"/>
      <c r="E28" s="158"/>
      <c r="F28" s="158"/>
    </row>
    <row r="29" spans="2:7" ht="14.95" customHeight="1" x14ac:dyDescent="0.25">
      <c r="B29" s="142"/>
      <c r="C29" s="142"/>
      <c r="D29" s="142"/>
      <c r="E29" s="158"/>
      <c r="F29" s="158"/>
    </row>
    <row r="30" spans="2:7" ht="14.95" customHeight="1" x14ac:dyDescent="0.25">
      <c r="B30" s="142"/>
      <c r="C30" s="142"/>
      <c r="D30" s="142"/>
      <c r="E30" s="158"/>
      <c r="F30" s="158"/>
    </row>
    <row r="31" spans="2:7" ht="14.95" customHeight="1" x14ac:dyDescent="0.25">
      <c r="B31" s="142"/>
      <c r="C31" s="142"/>
      <c r="D31" s="142"/>
      <c r="E31" s="158"/>
      <c r="F31" s="158"/>
    </row>
    <row r="32" spans="2:7" x14ac:dyDescent="0.25">
      <c r="B32" s="3"/>
      <c r="C32" s="3"/>
      <c r="D32" s="3"/>
      <c r="E32" s="3"/>
      <c r="F32" s="3"/>
      <c r="G32" s="37"/>
    </row>
    <row r="33" spans="2:7" x14ac:dyDescent="0.25">
      <c r="B33" s="37"/>
      <c r="C33" s="37"/>
      <c r="D33" s="37"/>
      <c r="E33" s="37"/>
      <c r="F33" s="37"/>
      <c r="G33" s="37"/>
    </row>
    <row r="34" spans="2:7" x14ac:dyDescent="0.25">
      <c r="B34" s="37"/>
      <c r="C34" s="37"/>
      <c r="D34" s="37"/>
      <c r="E34" s="37"/>
      <c r="F34" s="37"/>
      <c r="G34" s="37"/>
    </row>
    <row r="35" spans="2:7" x14ac:dyDescent="0.25">
      <c r="B35" s="37"/>
      <c r="C35" s="37"/>
      <c r="D35" s="37"/>
      <c r="E35" s="37"/>
      <c r="F35" s="37"/>
      <c r="G35" s="37"/>
    </row>
    <row r="36" spans="2:7" x14ac:dyDescent="0.25">
      <c r="B36" s="37"/>
      <c r="C36" s="37"/>
      <c r="D36" s="37"/>
      <c r="E36" s="37"/>
      <c r="F36" s="37"/>
      <c r="G36" s="37"/>
    </row>
  </sheetData>
  <protectedRanges>
    <protectedRange sqref="B10:F10" name="Rango1_1"/>
  </protectedRanges>
  <mergeCells count="9">
    <mergeCell ref="B26:D27"/>
    <mergeCell ref="B24:D24"/>
    <mergeCell ref="B2:D2"/>
    <mergeCell ref="B3:D3"/>
    <mergeCell ref="B4:D4"/>
    <mergeCell ref="B6:D6"/>
    <mergeCell ref="B7:D7"/>
    <mergeCell ref="B8:D8"/>
    <mergeCell ref="B5:D5"/>
  </mergeCells>
  <printOptions horizontalCentered="1"/>
  <pageMargins left="0.59055118110236227" right="0.59055118110236227" top="0.98425196850393704" bottom="0.59055118110236227" header="0.31496062992125984" footer="0.31496062992125984"/>
  <pageSetup scale="80" fitToHeight="0" orientation="landscape" r:id="rId1"/>
  <colBreaks count="1" manualBreakCount="1">
    <brk id="5" max="31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53"/>
  <sheetViews>
    <sheetView topLeftCell="A13" zoomScaleNormal="100" workbookViewId="0">
      <selection activeCell="K30" sqref="K30"/>
    </sheetView>
  </sheetViews>
  <sheetFormatPr baseColWidth="10" defaultColWidth="11.375" defaultRowHeight="14.3" x14ac:dyDescent="0.25"/>
  <cols>
    <col min="1" max="1" width="39.125" style="6" customWidth="1"/>
    <col min="2" max="2" width="48.875" style="6" customWidth="1"/>
    <col min="3" max="3" width="31.75" style="6" customWidth="1"/>
    <col min="4" max="4" width="30.125" style="6" customWidth="1"/>
    <col min="5" max="16384" width="11.375" style="6"/>
  </cols>
  <sheetData>
    <row r="1" spans="1:13" x14ac:dyDescent="0.25">
      <c r="A1" s="3"/>
      <c r="B1" s="3"/>
      <c r="C1" s="3"/>
      <c r="D1" s="5" t="s">
        <v>54</v>
      </c>
    </row>
    <row r="2" spans="1:13" x14ac:dyDescent="0.25">
      <c r="A2" s="290" t="s">
        <v>418</v>
      </c>
      <c r="B2" s="290"/>
      <c r="C2" s="290"/>
      <c r="D2" s="290"/>
    </row>
    <row r="3" spans="1:13" ht="15.8" customHeight="1" x14ac:dyDescent="0.25">
      <c r="A3" s="290" t="s">
        <v>0</v>
      </c>
      <c r="B3" s="290"/>
      <c r="C3" s="290"/>
      <c r="D3" s="290"/>
    </row>
    <row r="4" spans="1:13" x14ac:dyDescent="0.25">
      <c r="A4" s="290" t="s">
        <v>1</v>
      </c>
      <c r="B4" s="290"/>
      <c r="C4" s="290"/>
      <c r="D4" s="290"/>
    </row>
    <row r="5" spans="1:13" x14ac:dyDescent="0.25">
      <c r="A5" s="290" t="s">
        <v>514</v>
      </c>
      <c r="B5" s="290"/>
      <c r="C5" s="290"/>
      <c r="D5" s="290"/>
    </row>
    <row r="6" spans="1:13" x14ac:dyDescent="0.25">
      <c r="A6" s="296" t="s">
        <v>2</v>
      </c>
      <c r="B6" s="296"/>
      <c r="C6" s="296"/>
      <c r="D6" s="296"/>
    </row>
    <row r="7" spans="1:13" x14ac:dyDescent="0.25">
      <c r="A7" s="296" t="s">
        <v>55</v>
      </c>
      <c r="B7" s="296"/>
      <c r="C7" s="296"/>
      <c r="D7" s="296"/>
    </row>
    <row r="8" spans="1:13" x14ac:dyDescent="0.25">
      <c r="A8" s="335"/>
      <c r="B8" s="335"/>
      <c r="C8" s="335"/>
      <c r="D8" s="335"/>
      <c r="E8" s="37"/>
    </row>
    <row r="9" spans="1:13" ht="23.95" customHeight="1" x14ac:dyDescent="0.25">
      <c r="A9" s="10" t="s">
        <v>5</v>
      </c>
      <c r="B9" s="10" t="s">
        <v>6</v>
      </c>
      <c r="C9" s="12" t="s">
        <v>8</v>
      </c>
      <c r="D9" s="12" t="s">
        <v>24</v>
      </c>
      <c r="E9" s="37"/>
    </row>
    <row r="10" spans="1:13" ht="18" customHeight="1" x14ac:dyDescent="0.25">
      <c r="A10" s="14" t="s">
        <v>400</v>
      </c>
      <c r="B10" s="28" t="s">
        <v>401</v>
      </c>
      <c r="C10" s="148">
        <v>0</v>
      </c>
      <c r="D10" s="148"/>
      <c r="E10" s="149"/>
    </row>
    <row r="11" spans="1:13" x14ac:dyDescent="0.25">
      <c r="A11" s="14" t="s">
        <v>400</v>
      </c>
      <c r="B11" s="28" t="s">
        <v>401</v>
      </c>
      <c r="C11" s="148">
        <v>0</v>
      </c>
      <c r="D11" s="148"/>
    </row>
    <row r="12" spans="1:13" x14ac:dyDescent="0.25">
      <c r="A12" s="14" t="s">
        <v>400</v>
      </c>
      <c r="B12" s="28" t="s">
        <v>401</v>
      </c>
      <c r="C12" s="148">
        <v>0</v>
      </c>
      <c r="D12" s="148"/>
    </row>
    <row r="13" spans="1:13" x14ac:dyDescent="0.25">
      <c r="A13" s="14" t="s">
        <v>400</v>
      </c>
      <c r="B13" s="28" t="s">
        <v>401</v>
      </c>
      <c r="C13" s="148">
        <v>0</v>
      </c>
      <c r="D13" s="148"/>
    </row>
    <row r="14" spans="1:13" x14ac:dyDescent="0.25">
      <c r="A14" s="14"/>
      <c r="B14" s="150" t="s">
        <v>27</v>
      </c>
      <c r="C14" s="29">
        <f>SUM(C10:C13)</f>
        <v>0</v>
      </c>
      <c r="D14" s="114"/>
    </row>
    <row r="15" spans="1:13" x14ac:dyDescent="0.25">
      <c r="A15" s="34"/>
      <c r="B15" s="34"/>
      <c r="C15" s="34"/>
      <c r="D15" s="35"/>
      <c r="E15" s="35"/>
      <c r="F15" s="35"/>
      <c r="G15" s="35"/>
      <c r="H15" s="35"/>
      <c r="I15" s="35"/>
      <c r="J15" s="3"/>
      <c r="K15" s="23"/>
      <c r="L15" s="13"/>
      <c r="M15" s="24"/>
    </row>
    <row r="16" spans="1:13" ht="14.3" customHeight="1" x14ac:dyDescent="0.25">
      <c r="A16" s="183" t="s">
        <v>398</v>
      </c>
      <c r="C16" s="179"/>
      <c r="D16" s="179"/>
      <c r="E16" s="179"/>
      <c r="F16" s="179"/>
      <c r="G16" s="179"/>
      <c r="H16" s="35"/>
      <c r="I16" s="35"/>
      <c r="J16" s="3"/>
      <c r="K16" s="23"/>
      <c r="L16" s="13"/>
      <c r="M16" s="24"/>
    </row>
    <row r="17" spans="1:13" ht="45" customHeight="1" x14ac:dyDescent="0.25">
      <c r="A17" s="313" t="s">
        <v>515</v>
      </c>
      <c r="B17" s="313"/>
      <c r="C17" s="313"/>
      <c r="D17" s="313"/>
      <c r="E17" s="179"/>
      <c r="F17" s="179"/>
      <c r="G17" s="179"/>
      <c r="H17" s="35"/>
      <c r="I17" s="35"/>
      <c r="J17" s="3"/>
      <c r="K17" s="23"/>
      <c r="L17" s="13"/>
      <c r="M17" s="24"/>
    </row>
    <row r="18" spans="1:13" x14ac:dyDescent="0.25">
      <c r="A18" s="235"/>
      <c r="B18" s="235"/>
      <c r="C18" s="235"/>
      <c r="D18" s="235"/>
      <c r="E18" s="179"/>
      <c r="F18" s="179"/>
      <c r="G18" s="179"/>
      <c r="H18" s="35"/>
      <c r="I18" s="35"/>
      <c r="J18" s="3"/>
      <c r="K18" s="23"/>
      <c r="L18" s="13"/>
      <c r="M18" s="24"/>
    </row>
    <row r="19" spans="1:13" x14ac:dyDescent="0.25">
      <c r="A19" s="235"/>
      <c r="B19" s="235"/>
      <c r="C19" s="235"/>
      <c r="D19" s="235"/>
      <c r="E19" s="179"/>
      <c r="F19" s="179"/>
      <c r="G19" s="179"/>
      <c r="H19" s="35"/>
      <c r="I19" s="35"/>
      <c r="J19" s="3"/>
      <c r="K19" s="23"/>
      <c r="L19" s="13"/>
      <c r="M19" s="24"/>
    </row>
    <row r="20" spans="1:13" x14ac:dyDescent="0.25">
      <c r="A20" s="235"/>
      <c r="B20" s="235"/>
      <c r="C20" s="235"/>
      <c r="D20" s="235"/>
      <c r="E20" s="179"/>
      <c r="F20" s="179"/>
      <c r="G20" s="179"/>
      <c r="H20" s="35"/>
      <c r="I20" s="35"/>
      <c r="J20" s="3"/>
      <c r="K20" s="23"/>
      <c r="L20" s="13"/>
      <c r="M20" s="24"/>
    </row>
    <row r="21" spans="1:13" x14ac:dyDescent="0.25">
      <c r="A21" s="235"/>
      <c r="B21" s="235"/>
      <c r="C21" s="235"/>
      <c r="D21" s="235"/>
      <c r="E21" s="179"/>
      <c r="F21" s="179"/>
      <c r="G21" s="179"/>
      <c r="H21" s="35"/>
      <c r="I21" s="35"/>
      <c r="J21" s="3"/>
      <c r="K21" s="23"/>
      <c r="L21" s="13"/>
      <c r="M21" s="24"/>
    </row>
    <row r="22" spans="1:13" x14ac:dyDescent="0.25">
      <c r="A22" s="235"/>
      <c r="B22" s="235"/>
      <c r="C22" s="235"/>
      <c r="D22" s="235"/>
      <c r="E22" s="179"/>
      <c r="F22" s="179"/>
      <c r="G22" s="179"/>
      <c r="H22" s="35"/>
      <c r="I22" s="35"/>
      <c r="J22" s="3"/>
      <c r="K22" s="23"/>
      <c r="L22" s="13"/>
      <c r="M22" s="24"/>
    </row>
    <row r="23" spans="1:13" x14ac:dyDescent="0.25">
      <c r="A23" s="235"/>
      <c r="B23" s="235"/>
      <c r="C23" s="235"/>
      <c r="D23" s="235"/>
      <c r="E23" s="179"/>
      <c r="F23" s="179"/>
      <c r="G23" s="179"/>
      <c r="H23" s="35"/>
      <c r="I23" s="35"/>
      <c r="J23" s="3"/>
      <c r="K23" s="23"/>
      <c r="L23" s="13"/>
      <c r="M23" s="24"/>
    </row>
    <row r="24" spans="1:13" x14ac:dyDescent="0.25">
      <c r="A24" s="235"/>
      <c r="B24" s="235"/>
      <c r="C24" s="235"/>
      <c r="D24" s="235"/>
      <c r="E24" s="179"/>
      <c r="F24" s="179"/>
      <c r="G24" s="179"/>
      <c r="H24" s="35"/>
      <c r="I24" s="35"/>
      <c r="J24" s="3"/>
      <c r="K24" s="23"/>
      <c r="L24" s="13"/>
      <c r="M24" s="24"/>
    </row>
    <row r="25" spans="1:13" x14ac:dyDescent="0.25">
      <c r="A25" s="235"/>
      <c r="B25" s="235"/>
      <c r="C25" s="235"/>
      <c r="D25" s="235"/>
      <c r="E25" s="179"/>
      <c r="F25" s="179"/>
      <c r="G25" s="179"/>
      <c r="H25" s="35"/>
      <c r="I25" s="35"/>
      <c r="J25" s="3"/>
      <c r="K25" s="23"/>
      <c r="L25" s="13"/>
      <c r="M25" s="24"/>
    </row>
    <row r="26" spans="1:13" x14ac:dyDescent="0.25">
      <c r="A26" s="235"/>
      <c r="B26" s="235"/>
      <c r="C26" s="235"/>
      <c r="D26" s="235"/>
      <c r="E26" s="179"/>
      <c r="F26" s="179"/>
      <c r="G26" s="179"/>
      <c r="H26" s="35"/>
      <c r="I26" s="35"/>
      <c r="J26" s="3"/>
      <c r="K26" s="23"/>
      <c r="L26" s="13"/>
      <c r="M26" s="24"/>
    </row>
    <row r="27" spans="1:13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"/>
      <c r="K27" s="23"/>
      <c r="L27" s="13"/>
      <c r="M27" s="24"/>
    </row>
    <row r="28" spans="1:13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3"/>
      <c r="K28" s="23"/>
      <c r="L28" s="13"/>
      <c r="M28" s="24"/>
    </row>
    <row r="29" spans="1:13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"/>
      <c r="K29" s="23"/>
      <c r="L29" s="13"/>
      <c r="M29" s="24"/>
    </row>
    <row r="30" spans="1:13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"/>
      <c r="K30" s="23"/>
      <c r="L30" s="13"/>
      <c r="M30" s="24"/>
    </row>
    <row r="31" spans="1:13" x14ac:dyDescent="0.25">
      <c r="A31" s="3"/>
      <c r="B31" s="23"/>
      <c r="C31" s="13"/>
      <c r="D31" s="24"/>
    </row>
    <row r="32" spans="1:13" x14ac:dyDescent="0.25">
      <c r="A32" s="3"/>
      <c r="B32" s="23"/>
      <c r="C32" s="13"/>
      <c r="D32" s="24"/>
    </row>
    <row r="33" spans="1:5" x14ac:dyDescent="0.25">
      <c r="A33" s="3"/>
      <c r="B33" s="23"/>
      <c r="C33" s="13"/>
      <c r="D33" s="24"/>
    </row>
    <row r="34" spans="1:5" x14ac:dyDescent="0.25">
      <c r="A34" s="3"/>
      <c r="B34" s="23"/>
      <c r="C34" s="13"/>
      <c r="D34" s="24"/>
    </row>
    <row r="35" spans="1:5" x14ac:dyDescent="0.25">
      <c r="A35" s="3"/>
      <c r="B35" s="23"/>
      <c r="C35" s="13"/>
      <c r="D35" s="24"/>
    </row>
    <row r="36" spans="1:5" x14ac:dyDescent="0.25">
      <c r="A36" s="3"/>
      <c r="B36" s="23"/>
      <c r="C36" s="13"/>
      <c r="D36" s="24"/>
    </row>
    <row r="37" spans="1:5" x14ac:dyDescent="0.25">
      <c r="A37" s="37"/>
      <c r="B37" s="115"/>
      <c r="C37" s="116"/>
      <c r="D37" s="117"/>
    </row>
    <row r="38" spans="1:5" ht="14.95" customHeight="1" x14ac:dyDescent="0.25">
      <c r="A38" s="310" t="s">
        <v>28</v>
      </c>
      <c r="B38" s="311"/>
      <c r="C38" s="311"/>
      <c r="D38" s="312"/>
      <c r="E38" s="151"/>
    </row>
    <row r="39" spans="1:5" x14ac:dyDescent="0.25">
      <c r="A39" s="336" t="s">
        <v>365</v>
      </c>
      <c r="B39" s="337"/>
      <c r="C39" s="337"/>
      <c r="D39" s="338"/>
      <c r="E39" s="152"/>
    </row>
    <row r="40" spans="1:5" x14ac:dyDescent="0.25">
      <c r="A40" s="299" t="s">
        <v>366</v>
      </c>
      <c r="B40" s="300"/>
      <c r="C40" s="300"/>
      <c r="D40" s="301"/>
      <c r="E40" s="152"/>
    </row>
    <row r="41" spans="1:5" ht="14.95" customHeight="1" x14ac:dyDescent="0.25">
      <c r="A41" s="339" t="s">
        <v>386</v>
      </c>
      <c r="B41" s="340"/>
      <c r="C41" s="340"/>
      <c r="D41" s="341"/>
      <c r="E41" s="153"/>
    </row>
    <row r="42" spans="1:5" x14ac:dyDescent="0.25">
      <c r="A42" s="303" t="s">
        <v>388</v>
      </c>
      <c r="B42" s="304"/>
      <c r="C42" s="304"/>
      <c r="D42" s="305"/>
      <c r="E42" s="152"/>
    </row>
    <row r="50" ht="15.8" customHeight="1" x14ac:dyDescent="0.25"/>
    <row r="53" ht="14.95" customHeight="1" x14ac:dyDescent="0.25"/>
  </sheetData>
  <protectedRanges>
    <protectedRange sqref="E9" name="Rango1_1"/>
    <protectedRange sqref="K15:M30 B31:D37 B10:D14" name="Rango1"/>
  </protectedRanges>
  <mergeCells count="13">
    <mergeCell ref="A38:D38"/>
    <mergeCell ref="A39:D39"/>
    <mergeCell ref="A40:D40"/>
    <mergeCell ref="A41:D41"/>
    <mergeCell ref="A42:D42"/>
    <mergeCell ref="A17:D17"/>
    <mergeCell ref="A8:D8"/>
    <mergeCell ref="A2:D2"/>
    <mergeCell ref="A3:D3"/>
    <mergeCell ref="A4:D4"/>
    <mergeCell ref="A6:D6"/>
    <mergeCell ref="A7:D7"/>
    <mergeCell ref="A5:D5"/>
  </mergeCells>
  <printOptions horizontalCentered="1"/>
  <pageMargins left="0.59055118110236227" right="0.59055118110236227" top="0.98425196850393704" bottom="0.59055118110236227" header="0.31496062992125984" footer="0.31496062992125984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43"/>
  <sheetViews>
    <sheetView workbookViewId="0">
      <selection activeCell="K30" sqref="K30"/>
    </sheetView>
  </sheetViews>
  <sheetFormatPr baseColWidth="10" defaultColWidth="11.375" defaultRowHeight="14.3" x14ac:dyDescent="0.25"/>
  <cols>
    <col min="1" max="1" width="32.625" style="6" customWidth="1"/>
    <col min="2" max="2" width="40.875" style="6" customWidth="1"/>
    <col min="3" max="3" width="14.625" style="6" customWidth="1"/>
    <col min="4" max="4" width="15.875" style="6" customWidth="1"/>
    <col min="5" max="5" width="18.75" style="6" customWidth="1"/>
    <col min="6" max="7" width="14" style="6" customWidth="1"/>
    <col min="8" max="16384" width="11.375" style="6"/>
  </cols>
  <sheetData>
    <row r="1" spans="1:7" x14ac:dyDescent="0.25">
      <c r="A1" s="145"/>
      <c r="B1" s="145"/>
      <c r="C1" s="145"/>
      <c r="D1" s="145"/>
      <c r="E1" s="4"/>
      <c r="F1" s="3"/>
      <c r="G1" s="146" t="s">
        <v>56</v>
      </c>
    </row>
    <row r="2" spans="1:7" x14ac:dyDescent="0.25">
      <c r="A2" s="290" t="s">
        <v>418</v>
      </c>
      <c r="B2" s="290"/>
      <c r="C2" s="290"/>
      <c r="D2" s="290"/>
      <c r="E2" s="290"/>
      <c r="F2" s="290"/>
      <c r="G2" s="290"/>
    </row>
    <row r="3" spans="1:7" ht="15.8" customHeight="1" x14ac:dyDescent="0.25">
      <c r="A3" s="290" t="s">
        <v>0</v>
      </c>
      <c r="B3" s="290"/>
      <c r="C3" s="290"/>
      <c r="D3" s="290"/>
      <c r="E3" s="290"/>
      <c r="F3" s="290"/>
      <c r="G3" s="290"/>
    </row>
    <row r="4" spans="1:7" x14ac:dyDescent="0.25">
      <c r="A4" s="290" t="s">
        <v>1</v>
      </c>
      <c r="B4" s="290"/>
      <c r="C4" s="290"/>
      <c r="D4" s="290"/>
      <c r="E4" s="290"/>
      <c r="F4" s="290"/>
      <c r="G4" s="290"/>
    </row>
    <row r="5" spans="1:7" x14ac:dyDescent="0.25">
      <c r="A5" s="290" t="s">
        <v>514</v>
      </c>
      <c r="B5" s="290"/>
      <c r="C5" s="290"/>
      <c r="D5" s="290"/>
      <c r="E5" s="290"/>
      <c r="F5" s="290"/>
      <c r="G5" s="290"/>
    </row>
    <row r="6" spans="1:7" x14ac:dyDescent="0.25">
      <c r="A6" s="296" t="s">
        <v>57</v>
      </c>
      <c r="B6" s="296"/>
      <c r="C6" s="296"/>
      <c r="D6" s="296"/>
      <c r="E6" s="296"/>
      <c r="F6" s="296"/>
      <c r="G6" s="296"/>
    </row>
    <row r="7" spans="1:7" x14ac:dyDescent="0.25">
      <c r="A7" s="7"/>
      <c r="B7" s="7"/>
      <c r="C7" s="7"/>
      <c r="D7" s="7"/>
      <c r="E7" s="7"/>
      <c r="F7" s="3"/>
      <c r="G7" s="3"/>
    </row>
    <row r="8" spans="1:7" x14ac:dyDescent="0.25">
      <c r="A8" s="25" t="s">
        <v>58</v>
      </c>
      <c r="B8" s="25"/>
      <c r="C8" s="136"/>
      <c r="D8" s="137"/>
      <c r="E8" s="137"/>
      <c r="F8" s="26"/>
      <c r="G8" s="26"/>
    </row>
    <row r="9" spans="1:7" x14ac:dyDescent="0.25">
      <c r="A9" s="291" t="s">
        <v>5</v>
      </c>
      <c r="B9" s="291" t="s">
        <v>6</v>
      </c>
      <c r="C9" s="293" t="s">
        <v>8</v>
      </c>
      <c r="D9" s="293" t="s">
        <v>59</v>
      </c>
      <c r="E9" s="293" t="s">
        <v>24</v>
      </c>
      <c r="F9" s="295" t="s">
        <v>60</v>
      </c>
      <c r="G9" s="295"/>
    </row>
    <row r="10" spans="1:7" x14ac:dyDescent="0.25">
      <c r="A10" s="292"/>
      <c r="B10" s="342"/>
      <c r="C10" s="294"/>
      <c r="D10" s="294"/>
      <c r="E10" s="294"/>
      <c r="F10" s="27" t="s">
        <v>61</v>
      </c>
      <c r="G10" s="27" t="s">
        <v>62</v>
      </c>
    </row>
    <row r="11" spans="1:7" x14ac:dyDescent="0.25">
      <c r="A11" s="180" t="s">
        <v>400</v>
      </c>
      <c r="B11" s="175" t="s">
        <v>400</v>
      </c>
      <c r="C11" s="29">
        <v>0</v>
      </c>
      <c r="D11" s="114" t="s">
        <v>400</v>
      </c>
      <c r="E11" s="114" t="s">
        <v>400</v>
      </c>
      <c r="F11" s="184" t="s">
        <v>400</v>
      </c>
      <c r="G11" s="184" t="s">
        <v>400</v>
      </c>
    </row>
    <row r="12" spans="1:7" x14ac:dyDescent="0.25">
      <c r="A12" s="180" t="s">
        <v>400</v>
      </c>
      <c r="B12" s="175" t="s">
        <v>400</v>
      </c>
      <c r="C12" s="29">
        <v>0</v>
      </c>
      <c r="D12" s="114" t="s">
        <v>400</v>
      </c>
      <c r="E12" s="114" t="s">
        <v>400</v>
      </c>
      <c r="F12" s="184" t="s">
        <v>400</v>
      </c>
      <c r="G12" s="184" t="s">
        <v>400</v>
      </c>
    </row>
    <row r="13" spans="1:7" x14ac:dyDescent="0.25">
      <c r="A13" s="180" t="s">
        <v>400</v>
      </c>
      <c r="B13" s="175" t="s">
        <v>400</v>
      </c>
      <c r="C13" s="29">
        <v>0</v>
      </c>
      <c r="D13" s="114" t="s">
        <v>400</v>
      </c>
      <c r="E13" s="114" t="s">
        <v>400</v>
      </c>
      <c r="F13" s="184" t="s">
        <v>400</v>
      </c>
      <c r="G13" s="184" t="s">
        <v>400</v>
      </c>
    </row>
    <row r="14" spans="1:7" x14ac:dyDescent="0.25">
      <c r="A14" s="180" t="s">
        <v>400</v>
      </c>
      <c r="B14" s="175" t="s">
        <v>400</v>
      </c>
      <c r="C14" s="29">
        <v>0</v>
      </c>
      <c r="D14" s="114" t="s">
        <v>400</v>
      </c>
      <c r="E14" s="114" t="s">
        <v>400</v>
      </c>
      <c r="F14" s="184" t="s">
        <v>400</v>
      </c>
      <c r="G14" s="184" t="s">
        <v>400</v>
      </c>
    </row>
    <row r="15" spans="1:7" x14ac:dyDescent="0.25">
      <c r="A15" s="180" t="s">
        <v>400</v>
      </c>
      <c r="B15" s="175" t="s">
        <v>400</v>
      </c>
      <c r="C15" s="29">
        <v>0</v>
      </c>
      <c r="D15" s="114" t="s">
        <v>400</v>
      </c>
      <c r="E15" s="114" t="s">
        <v>400</v>
      </c>
      <c r="F15" s="184" t="s">
        <v>400</v>
      </c>
      <c r="G15" s="184" t="s">
        <v>400</v>
      </c>
    </row>
    <row r="16" spans="1:7" x14ac:dyDescent="0.25">
      <c r="A16" s="14"/>
      <c r="B16" s="147" t="s">
        <v>9</v>
      </c>
      <c r="C16" s="29">
        <f>SUM(C10:C15)</f>
        <v>0</v>
      </c>
      <c r="D16" s="114"/>
      <c r="E16" s="114"/>
      <c r="F16" s="14"/>
      <c r="G16" s="14"/>
    </row>
    <row r="17" spans="1:16" x14ac:dyDescent="0.25">
      <c r="A17" s="34"/>
      <c r="B17" s="34"/>
      <c r="C17" s="34"/>
      <c r="D17" s="35"/>
      <c r="E17" s="35"/>
      <c r="F17" s="35"/>
      <c r="G17" s="35"/>
      <c r="H17" s="35"/>
      <c r="I17" s="35"/>
      <c r="J17" s="3"/>
      <c r="K17" s="23"/>
      <c r="L17" s="13"/>
      <c r="M17" s="24"/>
      <c r="N17" s="24"/>
      <c r="O17" s="3"/>
      <c r="P17" s="3"/>
    </row>
    <row r="18" spans="1:16" x14ac:dyDescent="0.25">
      <c r="A18" s="183" t="s">
        <v>398</v>
      </c>
      <c r="C18" s="179"/>
      <c r="D18" s="179"/>
      <c r="E18" s="35"/>
      <c r="F18" s="35"/>
      <c r="G18" s="35"/>
      <c r="H18" s="35"/>
      <c r="I18" s="35"/>
      <c r="J18" s="3"/>
      <c r="K18" s="23"/>
      <c r="L18" s="13"/>
      <c r="M18" s="24"/>
      <c r="N18" s="24"/>
      <c r="O18" s="3"/>
      <c r="P18" s="3"/>
    </row>
    <row r="19" spans="1:16" ht="32.950000000000003" customHeight="1" x14ac:dyDescent="0.25">
      <c r="A19" s="313" t="s">
        <v>515</v>
      </c>
      <c r="B19" s="313"/>
      <c r="C19" s="313"/>
      <c r="D19" s="313"/>
      <c r="E19" s="313"/>
      <c r="F19" s="313"/>
      <c r="G19" s="313"/>
      <c r="H19" s="35"/>
      <c r="I19" s="35"/>
      <c r="J19" s="3"/>
      <c r="K19" s="23"/>
      <c r="L19" s="13"/>
      <c r="M19" s="24"/>
      <c r="N19" s="24"/>
      <c r="O19" s="3"/>
      <c r="P19" s="3"/>
    </row>
    <row r="20" spans="1:16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"/>
      <c r="K20" s="23"/>
      <c r="L20" s="13"/>
      <c r="M20" s="24"/>
      <c r="N20" s="24"/>
      <c r="O20" s="3"/>
      <c r="P20" s="3"/>
    </row>
    <row r="21" spans="1:16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"/>
      <c r="K21" s="23"/>
      <c r="L21" s="13"/>
      <c r="M21" s="24"/>
      <c r="N21" s="24"/>
      <c r="O21" s="3"/>
      <c r="P21" s="3"/>
    </row>
    <row r="22" spans="1:16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"/>
      <c r="K22" s="23"/>
      <c r="L22" s="13"/>
      <c r="M22" s="24"/>
      <c r="N22" s="24"/>
      <c r="O22" s="3"/>
      <c r="P22" s="3"/>
    </row>
    <row r="23" spans="1:16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"/>
      <c r="K23" s="23"/>
      <c r="L23" s="13"/>
      <c r="M23" s="24"/>
      <c r="N23" s="24"/>
      <c r="O23" s="3"/>
      <c r="P23" s="3"/>
    </row>
    <row r="24" spans="1:16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"/>
      <c r="K24" s="23"/>
      <c r="L24" s="13"/>
      <c r="M24" s="24"/>
      <c r="N24" s="24"/>
      <c r="O24" s="3"/>
      <c r="P24" s="3"/>
    </row>
    <row r="25" spans="1:16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"/>
      <c r="K25" s="23"/>
      <c r="L25" s="13"/>
      <c r="M25" s="24"/>
      <c r="N25" s="24"/>
      <c r="O25" s="3"/>
      <c r="P25" s="3"/>
    </row>
    <row r="26" spans="1:16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"/>
      <c r="K26" s="23"/>
      <c r="L26" s="13"/>
      <c r="M26" s="24"/>
      <c r="N26" s="24"/>
      <c r="O26" s="3"/>
      <c r="P26" s="3"/>
    </row>
    <row r="27" spans="1:16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"/>
      <c r="K27" s="23"/>
      <c r="L27" s="13"/>
      <c r="M27" s="24"/>
      <c r="N27" s="24"/>
      <c r="O27" s="3"/>
      <c r="P27" s="3"/>
    </row>
    <row r="28" spans="1:16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3"/>
      <c r="K28" s="23"/>
      <c r="L28" s="13"/>
      <c r="M28" s="24"/>
      <c r="N28" s="24"/>
      <c r="O28" s="3"/>
      <c r="P28" s="3"/>
    </row>
    <row r="29" spans="1:16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"/>
      <c r="K29" s="23"/>
      <c r="L29" s="13"/>
      <c r="M29" s="24"/>
      <c r="N29" s="24"/>
      <c r="O29" s="3"/>
      <c r="P29" s="3"/>
    </row>
    <row r="30" spans="1:16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"/>
      <c r="K30" s="23"/>
      <c r="L30" s="13"/>
      <c r="M30" s="24"/>
      <c r="N30" s="24"/>
      <c r="O30" s="3"/>
      <c r="P30" s="3"/>
    </row>
    <row r="31" spans="1:16" x14ac:dyDescent="0.25">
      <c r="A31" s="3"/>
      <c r="B31" s="23"/>
      <c r="C31" s="13"/>
      <c r="D31" s="24"/>
      <c r="E31" s="24"/>
      <c r="F31" s="3"/>
      <c r="G31" s="3"/>
    </row>
    <row r="32" spans="1:16" x14ac:dyDescent="0.25">
      <c r="A32" s="3"/>
      <c r="B32" s="23"/>
      <c r="C32" s="13"/>
      <c r="D32" s="24"/>
      <c r="E32" s="24"/>
      <c r="F32" s="3"/>
      <c r="G32" s="3"/>
    </row>
    <row r="33" spans="1:7" x14ac:dyDescent="0.25">
      <c r="A33" s="3"/>
      <c r="B33" s="23"/>
      <c r="C33" s="13"/>
      <c r="D33" s="24"/>
      <c r="E33" s="24"/>
      <c r="F33" s="3"/>
      <c r="G33" s="3"/>
    </row>
    <row r="34" spans="1:7" x14ac:dyDescent="0.25">
      <c r="A34" s="3"/>
      <c r="B34" s="23"/>
      <c r="C34" s="13"/>
      <c r="D34" s="24"/>
      <c r="E34" s="24"/>
      <c r="F34" s="3"/>
      <c r="G34" s="3"/>
    </row>
    <row r="35" spans="1:7" x14ac:dyDescent="0.25">
      <c r="A35" s="3"/>
      <c r="B35" s="23"/>
      <c r="C35" s="13"/>
      <c r="D35" s="24"/>
      <c r="E35" s="24"/>
      <c r="F35" s="3"/>
      <c r="G35" s="3"/>
    </row>
    <row r="36" spans="1:7" x14ac:dyDescent="0.25">
      <c r="A36" s="3"/>
      <c r="B36" s="23"/>
      <c r="C36" s="13"/>
      <c r="D36" s="24"/>
      <c r="E36" s="24"/>
      <c r="F36" s="3"/>
      <c r="G36" s="3"/>
    </row>
    <row r="37" spans="1:7" x14ac:dyDescent="0.25">
      <c r="A37" s="3"/>
      <c r="B37" s="145"/>
      <c r="C37" s="145"/>
      <c r="D37" s="145"/>
      <c r="E37" s="145"/>
      <c r="F37" s="3"/>
      <c r="G37" s="3"/>
    </row>
    <row r="38" spans="1:7" x14ac:dyDescent="0.25">
      <c r="A38" s="310" t="s">
        <v>28</v>
      </c>
      <c r="B38" s="311"/>
      <c r="C38" s="311"/>
      <c r="D38" s="311"/>
      <c r="E38" s="311"/>
      <c r="F38" s="311"/>
      <c r="G38" s="312"/>
    </row>
    <row r="39" spans="1:7" x14ac:dyDescent="0.25">
      <c r="A39" s="336" t="s">
        <v>365</v>
      </c>
      <c r="B39" s="337"/>
      <c r="C39" s="337"/>
      <c r="D39" s="337"/>
      <c r="E39" s="337"/>
      <c r="F39" s="337"/>
      <c r="G39" s="338"/>
    </row>
    <row r="40" spans="1:7" x14ac:dyDescent="0.25">
      <c r="A40" s="299" t="s">
        <v>366</v>
      </c>
      <c r="B40" s="300"/>
      <c r="C40" s="300"/>
      <c r="D40" s="300"/>
      <c r="E40" s="300"/>
      <c r="F40" s="300"/>
      <c r="G40" s="301"/>
    </row>
    <row r="41" spans="1:7" x14ac:dyDescent="0.25">
      <c r="A41" s="299" t="s">
        <v>386</v>
      </c>
      <c r="B41" s="300"/>
      <c r="C41" s="300"/>
      <c r="D41" s="300"/>
      <c r="E41" s="300"/>
      <c r="F41" s="300"/>
      <c r="G41" s="301"/>
    </row>
    <row r="42" spans="1:7" x14ac:dyDescent="0.25">
      <c r="A42" s="343" t="s">
        <v>387</v>
      </c>
      <c r="B42" s="344"/>
      <c r="C42" s="344"/>
      <c r="D42" s="344"/>
      <c r="E42" s="344"/>
      <c r="F42" s="344"/>
      <c r="G42" s="345"/>
    </row>
    <row r="43" spans="1:7" x14ac:dyDescent="0.25">
      <c r="A43" s="303" t="s">
        <v>388</v>
      </c>
      <c r="B43" s="304"/>
      <c r="C43" s="304"/>
      <c r="D43" s="304"/>
      <c r="E43" s="304"/>
      <c r="F43" s="304"/>
      <c r="G43" s="305"/>
    </row>
  </sheetData>
  <protectedRanges>
    <protectedRange sqref="C8:D8 K17:M30 B10:D16 B31:D36" name="Rango1_1"/>
    <protectedRange sqref="F10" name="Rango1_1_1"/>
  </protectedRanges>
  <mergeCells count="18">
    <mergeCell ref="A19:G19"/>
    <mergeCell ref="A43:G43"/>
    <mergeCell ref="A38:G38"/>
    <mergeCell ref="A39:G39"/>
    <mergeCell ref="A40:G40"/>
    <mergeCell ref="A41:G41"/>
    <mergeCell ref="A42:G42"/>
    <mergeCell ref="A2:G2"/>
    <mergeCell ref="A3:G3"/>
    <mergeCell ref="A4:G4"/>
    <mergeCell ref="A6:G6"/>
    <mergeCell ref="F9:G9"/>
    <mergeCell ref="A9:A10"/>
    <mergeCell ref="B9:B10"/>
    <mergeCell ref="C9:C10"/>
    <mergeCell ref="D9:D10"/>
    <mergeCell ref="E9:E10"/>
    <mergeCell ref="A5:G5"/>
  </mergeCells>
  <printOptions horizontalCentered="1"/>
  <pageMargins left="0.59055118110236227" right="0.59055118110236227" top="0.98425196850393704" bottom="0.59055118110236227" header="0.31496062992125984" footer="0.31496062992125984"/>
  <pageSetup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42"/>
  <sheetViews>
    <sheetView workbookViewId="0">
      <selection activeCell="K30" sqref="K30"/>
    </sheetView>
  </sheetViews>
  <sheetFormatPr baseColWidth="10" defaultColWidth="11.375" defaultRowHeight="14.3" x14ac:dyDescent="0.25"/>
  <cols>
    <col min="1" max="1" width="31.375" style="6" customWidth="1"/>
    <col min="2" max="2" width="41.875" style="6" customWidth="1"/>
    <col min="3" max="3" width="20.25" style="6" customWidth="1"/>
    <col min="4" max="4" width="16.75" style="6" customWidth="1"/>
    <col min="5" max="5" width="19" style="6" customWidth="1"/>
    <col min="6" max="6" width="20.25" style="6" customWidth="1"/>
    <col min="7" max="16384" width="11.375" style="6"/>
  </cols>
  <sheetData>
    <row r="1" spans="1:15" x14ac:dyDescent="0.25">
      <c r="A1" s="3"/>
      <c r="B1" s="3"/>
      <c r="C1" s="3"/>
      <c r="D1" s="3"/>
      <c r="E1" s="3"/>
      <c r="F1" s="5" t="s">
        <v>63</v>
      </c>
    </row>
    <row r="2" spans="1:15" x14ac:dyDescent="0.25">
      <c r="A2" s="290" t="s">
        <v>418</v>
      </c>
      <c r="B2" s="290"/>
      <c r="C2" s="290"/>
      <c r="D2" s="290"/>
      <c r="E2" s="290"/>
      <c r="F2" s="290"/>
    </row>
    <row r="3" spans="1:15" ht="15.8" customHeight="1" x14ac:dyDescent="0.25">
      <c r="A3" s="290" t="s">
        <v>0</v>
      </c>
      <c r="B3" s="290"/>
      <c r="C3" s="290"/>
      <c r="D3" s="290"/>
      <c r="E3" s="290"/>
      <c r="F3" s="290"/>
    </row>
    <row r="4" spans="1:15" x14ac:dyDescent="0.25">
      <c r="A4" s="290" t="s">
        <v>1</v>
      </c>
      <c r="B4" s="290"/>
      <c r="C4" s="290"/>
      <c r="D4" s="290"/>
      <c r="E4" s="290"/>
      <c r="F4" s="290"/>
    </row>
    <row r="5" spans="1:15" x14ac:dyDescent="0.25">
      <c r="A5" s="290" t="s">
        <v>514</v>
      </c>
      <c r="B5" s="290"/>
      <c r="C5" s="290"/>
      <c r="D5" s="290"/>
      <c r="E5" s="290"/>
      <c r="F5" s="290"/>
    </row>
    <row r="6" spans="1:15" x14ac:dyDescent="0.25">
      <c r="A6" s="296" t="s">
        <v>57</v>
      </c>
      <c r="B6" s="296"/>
      <c r="C6" s="296"/>
      <c r="D6" s="296"/>
      <c r="E6" s="296"/>
      <c r="F6" s="296"/>
    </row>
    <row r="7" spans="1:15" x14ac:dyDescent="0.25">
      <c r="A7" s="335" t="s">
        <v>64</v>
      </c>
      <c r="B7" s="335"/>
      <c r="C7" s="8"/>
      <c r="D7" s="25"/>
      <c r="E7" s="25"/>
      <c r="F7" s="25"/>
    </row>
    <row r="8" spans="1:15" ht="21.75" customHeight="1" x14ac:dyDescent="0.25">
      <c r="A8" s="10" t="s">
        <v>5</v>
      </c>
      <c r="B8" s="10" t="s">
        <v>6</v>
      </c>
      <c r="C8" s="12" t="s">
        <v>7</v>
      </c>
      <c r="D8" s="12" t="s">
        <v>8</v>
      </c>
      <c r="E8" s="12" t="s">
        <v>59</v>
      </c>
      <c r="F8" s="12" t="s">
        <v>24</v>
      </c>
    </row>
    <row r="9" spans="1:15" x14ac:dyDescent="0.25">
      <c r="A9" s="138" t="s">
        <v>400</v>
      </c>
      <c r="B9" s="139" t="s">
        <v>400</v>
      </c>
      <c r="C9" s="138" t="s">
        <v>400</v>
      </c>
      <c r="D9" s="29">
        <v>0</v>
      </c>
      <c r="E9" s="185" t="s">
        <v>400</v>
      </c>
      <c r="F9" s="185" t="s">
        <v>400</v>
      </c>
    </row>
    <row r="10" spans="1:15" x14ac:dyDescent="0.25">
      <c r="A10" s="138" t="s">
        <v>400</v>
      </c>
      <c r="B10" s="139" t="s">
        <v>400</v>
      </c>
      <c r="C10" s="138" t="s">
        <v>400</v>
      </c>
      <c r="D10" s="29">
        <v>0</v>
      </c>
      <c r="E10" s="185" t="s">
        <v>400</v>
      </c>
      <c r="F10" s="185" t="s">
        <v>400</v>
      </c>
    </row>
    <row r="11" spans="1:15" x14ac:dyDescent="0.25">
      <c r="A11" s="138" t="s">
        <v>400</v>
      </c>
      <c r="B11" s="139" t="s">
        <v>400</v>
      </c>
      <c r="C11" s="138" t="s">
        <v>400</v>
      </c>
      <c r="D11" s="29">
        <v>0</v>
      </c>
      <c r="E11" s="185" t="s">
        <v>400</v>
      </c>
      <c r="F11" s="185" t="s">
        <v>400</v>
      </c>
    </row>
    <row r="12" spans="1:15" x14ac:dyDescent="0.25">
      <c r="A12" s="138" t="s">
        <v>400</v>
      </c>
      <c r="B12" s="139" t="s">
        <v>400</v>
      </c>
      <c r="C12" s="138" t="s">
        <v>400</v>
      </c>
      <c r="D12" s="29">
        <v>0</v>
      </c>
      <c r="E12" s="185" t="s">
        <v>400</v>
      </c>
      <c r="F12" s="185" t="s">
        <v>400</v>
      </c>
    </row>
    <row r="13" spans="1:15" x14ac:dyDescent="0.25">
      <c r="A13" s="138" t="s">
        <v>400</v>
      </c>
      <c r="B13" s="139" t="s">
        <v>400</v>
      </c>
      <c r="C13" s="138" t="s">
        <v>400</v>
      </c>
      <c r="D13" s="29">
        <v>0</v>
      </c>
      <c r="E13" s="185" t="s">
        <v>400</v>
      </c>
      <c r="F13" s="185" t="s">
        <v>400</v>
      </c>
    </row>
    <row r="14" spans="1:15" x14ac:dyDescent="0.25">
      <c r="A14" s="138" t="s">
        <v>400</v>
      </c>
      <c r="B14" s="139" t="s">
        <v>400</v>
      </c>
      <c r="C14" s="138" t="s">
        <v>400</v>
      </c>
      <c r="D14" s="29">
        <v>0</v>
      </c>
      <c r="E14" s="185" t="s">
        <v>400</v>
      </c>
      <c r="F14" s="185" t="s">
        <v>400</v>
      </c>
    </row>
    <row r="15" spans="1:15" x14ac:dyDescent="0.25">
      <c r="A15" s="14"/>
      <c r="B15" s="31" t="s">
        <v>9</v>
      </c>
      <c r="C15" s="114"/>
      <c r="D15" s="29">
        <f>SUM(D9:D14)</f>
        <v>0</v>
      </c>
      <c r="E15" s="114"/>
      <c r="F15" s="114"/>
    </row>
    <row r="16" spans="1:15" x14ac:dyDescent="0.25">
      <c r="A16" s="34"/>
      <c r="B16" s="34"/>
      <c r="C16" s="34"/>
      <c r="D16" s="35"/>
      <c r="E16" s="35"/>
      <c r="F16" s="35"/>
      <c r="G16" s="35"/>
      <c r="H16" s="35"/>
      <c r="I16" s="35"/>
      <c r="J16" s="26"/>
      <c r="K16" s="142"/>
      <c r="L16" s="142"/>
      <c r="M16" s="143"/>
      <c r="N16" s="144"/>
      <c r="O16" s="144"/>
    </row>
    <row r="17" spans="1:15" ht="14.3" customHeight="1" x14ac:dyDescent="0.25">
      <c r="A17" s="183" t="s">
        <v>398</v>
      </c>
      <c r="C17" s="179"/>
      <c r="D17" s="179"/>
      <c r="E17" s="35"/>
      <c r="F17" s="35"/>
      <c r="G17" s="35"/>
      <c r="H17" s="35"/>
      <c r="I17" s="35"/>
      <c r="J17" s="26"/>
      <c r="K17" s="142"/>
      <c r="L17" s="142"/>
      <c r="M17" s="143"/>
      <c r="N17" s="144"/>
      <c r="O17" s="144"/>
    </row>
    <row r="18" spans="1:15" ht="32.299999999999997" customHeight="1" x14ac:dyDescent="0.25">
      <c r="A18" s="313" t="s">
        <v>515</v>
      </c>
      <c r="B18" s="313"/>
      <c r="C18" s="313"/>
      <c r="D18" s="313"/>
      <c r="E18" s="313"/>
      <c r="F18" s="313"/>
      <c r="G18" s="179"/>
      <c r="H18" s="35"/>
      <c r="I18" s="35"/>
      <c r="J18" s="26"/>
      <c r="K18" s="142"/>
      <c r="L18" s="142"/>
      <c r="M18" s="143"/>
      <c r="N18" s="144"/>
      <c r="O18" s="144"/>
    </row>
    <row r="19" spans="1:15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26"/>
      <c r="K19" s="142"/>
      <c r="L19" s="142"/>
      <c r="M19" s="143"/>
      <c r="N19" s="144"/>
      <c r="O19" s="144"/>
    </row>
    <row r="20" spans="1:15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26"/>
      <c r="K20" s="142"/>
      <c r="L20" s="142"/>
      <c r="M20" s="143"/>
      <c r="N20" s="144"/>
      <c r="O20" s="144"/>
    </row>
    <row r="21" spans="1:15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26"/>
      <c r="K21" s="142"/>
      <c r="L21" s="142"/>
      <c r="M21" s="143"/>
      <c r="N21" s="144"/>
      <c r="O21" s="144"/>
    </row>
    <row r="22" spans="1:15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26"/>
      <c r="K22" s="142"/>
      <c r="L22" s="142"/>
      <c r="M22" s="143"/>
      <c r="N22" s="144"/>
      <c r="O22" s="144"/>
    </row>
    <row r="23" spans="1:15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26"/>
      <c r="K23" s="142"/>
      <c r="L23" s="142"/>
      <c r="M23" s="143"/>
      <c r="N23" s="144"/>
      <c r="O23" s="144"/>
    </row>
    <row r="24" spans="1:15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26"/>
      <c r="K24" s="142"/>
      <c r="L24" s="142"/>
      <c r="M24" s="143"/>
      <c r="N24" s="144"/>
      <c r="O24" s="144"/>
    </row>
    <row r="25" spans="1:15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26"/>
      <c r="K25" s="142"/>
      <c r="L25" s="142"/>
      <c r="M25" s="143"/>
      <c r="N25" s="144"/>
      <c r="O25" s="144"/>
    </row>
    <row r="26" spans="1:15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26"/>
      <c r="K26" s="142"/>
      <c r="L26" s="142"/>
      <c r="M26" s="143"/>
      <c r="N26" s="144"/>
      <c r="O26" s="144"/>
    </row>
    <row r="27" spans="1:15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26"/>
      <c r="K27" s="142"/>
      <c r="L27" s="142"/>
      <c r="M27" s="143"/>
      <c r="N27" s="144"/>
      <c r="O27" s="144"/>
    </row>
    <row r="28" spans="1:15" x14ac:dyDescent="0.25">
      <c r="A28" s="3"/>
      <c r="B28" s="23"/>
      <c r="C28" s="23"/>
      <c r="D28" s="13"/>
      <c r="E28" s="24"/>
      <c r="F28" s="24"/>
    </row>
    <row r="29" spans="1:15" x14ac:dyDescent="0.25">
      <c r="A29" s="3"/>
      <c r="B29" s="23"/>
      <c r="C29" s="23"/>
      <c r="D29" s="13"/>
      <c r="E29" s="24"/>
      <c r="F29" s="24"/>
    </row>
    <row r="30" spans="1:15" x14ac:dyDescent="0.25">
      <c r="A30" s="3"/>
      <c r="B30" s="23"/>
      <c r="C30" s="23"/>
      <c r="D30" s="13"/>
      <c r="E30" s="24"/>
      <c r="F30" s="24"/>
    </row>
    <row r="31" spans="1:15" x14ac:dyDescent="0.25">
      <c r="A31" s="3"/>
      <c r="B31" s="23"/>
      <c r="C31" s="23"/>
      <c r="D31" s="13"/>
      <c r="E31" s="24"/>
      <c r="F31" s="24"/>
    </row>
    <row r="32" spans="1:15" x14ac:dyDescent="0.25">
      <c r="A32" s="3"/>
      <c r="B32" s="23"/>
      <c r="C32" s="23"/>
      <c r="D32" s="13"/>
      <c r="E32" s="24"/>
      <c r="F32" s="24"/>
    </row>
    <row r="33" spans="1:6" x14ac:dyDescent="0.25">
      <c r="A33" s="3"/>
      <c r="B33" s="23"/>
      <c r="C33" s="23"/>
      <c r="D33" s="13"/>
      <c r="E33" s="24"/>
      <c r="F33" s="24"/>
    </row>
    <row r="34" spans="1:6" x14ac:dyDescent="0.25">
      <c r="A34" s="3"/>
      <c r="B34" s="127"/>
      <c r="C34" s="127"/>
      <c r="D34" s="128"/>
      <c r="E34" s="129"/>
      <c r="F34" s="129"/>
    </row>
    <row r="35" spans="1:6" x14ac:dyDescent="0.25">
      <c r="A35" s="37"/>
      <c r="B35" s="118"/>
      <c r="C35" s="118"/>
      <c r="D35" s="118"/>
      <c r="E35" s="118"/>
      <c r="F35" s="118"/>
    </row>
    <row r="36" spans="1:6" ht="12.1" customHeight="1" x14ac:dyDescent="0.25">
      <c r="A36" s="310" t="s">
        <v>28</v>
      </c>
      <c r="B36" s="311"/>
      <c r="C36" s="311"/>
      <c r="D36" s="311"/>
      <c r="E36" s="311"/>
      <c r="F36" s="312"/>
    </row>
    <row r="37" spans="1:6" ht="12.1" customHeight="1" x14ac:dyDescent="0.25">
      <c r="A37" s="281" t="s">
        <v>365</v>
      </c>
      <c r="B37" s="282"/>
      <c r="C37" s="282"/>
      <c r="D37" s="282"/>
      <c r="E37" s="282"/>
      <c r="F37" s="321"/>
    </row>
    <row r="38" spans="1:6" ht="12.1" customHeight="1" x14ac:dyDescent="0.25">
      <c r="A38" s="281" t="s">
        <v>366</v>
      </c>
      <c r="B38" s="282"/>
      <c r="C38" s="282"/>
      <c r="D38" s="282"/>
      <c r="E38" s="282"/>
      <c r="F38" s="321"/>
    </row>
    <row r="39" spans="1:6" ht="12.1" customHeight="1" x14ac:dyDescent="0.25">
      <c r="A39" s="299" t="s">
        <v>389</v>
      </c>
      <c r="B39" s="300"/>
      <c r="C39" s="300"/>
      <c r="D39" s="300"/>
      <c r="E39" s="300"/>
      <c r="F39" s="301"/>
    </row>
    <row r="40" spans="1:6" ht="12.1" customHeight="1" x14ac:dyDescent="0.25">
      <c r="A40" s="281" t="s">
        <v>386</v>
      </c>
      <c r="B40" s="282"/>
      <c r="C40" s="282"/>
      <c r="D40" s="282"/>
      <c r="E40" s="282"/>
      <c r="F40" s="321"/>
    </row>
    <row r="41" spans="1:6" ht="12.1" customHeight="1" x14ac:dyDescent="0.25">
      <c r="A41" s="314" t="s">
        <v>387</v>
      </c>
      <c r="B41" s="315"/>
      <c r="C41" s="315"/>
      <c r="D41" s="315"/>
      <c r="E41" s="315"/>
      <c r="F41" s="316"/>
    </row>
    <row r="42" spans="1:6" ht="12.1" customHeight="1" x14ac:dyDescent="0.25">
      <c r="A42" s="285" t="s">
        <v>388</v>
      </c>
      <c r="B42" s="286"/>
      <c r="C42" s="286"/>
      <c r="D42" s="286"/>
      <c r="E42" s="286"/>
      <c r="F42" s="346"/>
    </row>
  </sheetData>
  <protectedRanges>
    <protectedRange sqref="B28:E34 B15:E15 K16:N27 D9:D14" name="Rango1_1"/>
    <protectedRange sqref="B9:B14 E9:F14" name="Rango1_1_1"/>
  </protectedRanges>
  <mergeCells count="14">
    <mergeCell ref="A42:F42"/>
    <mergeCell ref="A2:F2"/>
    <mergeCell ref="A3:F3"/>
    <mergeCell ref="A4:F4"/>
    <mergeCell ref="A6:F6"/>
    <mergeCell ref="A7:B7"/>
    <mergeCell ref="A36:F36"/>
    <mergeCell ref="A37:F37"/>
    <mergeCell ref="A38:F38"/>
    <mergeCell ref="A39:F39"/>
    <mergeCell ref="A40:F40"/>
    <mergeCell ref="A41:F41"/>
    <mergeCell ref="A5:F5"/>
    <mergeCell ref="A18:F18"/>
  </mergeCells>
  <printOptions horizontalCentered="1"/>
  <pageMargins left="0.59055118110236227" right="0.59055118110236227" top="0.98425196850393704" bottom="0.59055118110236227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21</vt:i4>
      </vt:variant>
    </vt:vector>
  </HeadingPairs>
  <TitlesOfParts>
    <vt:vector size="37" baseType="lpstr">
      <vt:lpstr>IC-8</vt:lpstr>
      <vt:lpstr>IC-9</vt:lpstr>
      <vt:lpstr>IC-10</vt:lpstr>
      <vt:lpstr>IC-11</vt:lpstr>
      <vt:lpstr>IC-12</vt:lpstr>
      <vt:lpstr>IC-13</vt:lpstr>
      <vt:lpstr>IC-14</vt:lpstr>
      <vt:lpstr>IC-15</vt:lpstr>
      <vt:lpstr>IC-16</vt:lpstr>
      <vt:lpstr>IC-17</vt:lpstr>
      <vt:lpstr>IC-18</vt:lpstr>
      <vt:lpstr>IC-19</vt:lpstr>
      <vt:lpstr>IC-20</vt:lpstr>
      <vt:lpstr>IC-21</vt:lpstr>
      <vt:lpstr>IC-22</vt:lpstr>
      <vt:lpstr>IC-23</vt:lpstr>
      <vt:lpstr>'IC-10'!Área_de_impresión</vt:lpstr>
      <vt:lpstr>'IC-11'!Área_de_impresión</vt:lpstr>
      <vt:lpstr>'IC-12'!Área_de_impresión</vt:lpstr>
      <vt:lpstr>'IC-13'!Área_de_impresión</vt:lpstr>
      <vt:lpstr>'IC-14'!Área_de_impresión</vt:lpstr>
      <vt:lpstr>'IC-15'!Área_de_impresión</vt:lpstr>
      <vt:lpstr>'IC-16'!Área_de_impresión</vt:lpstr>
      <vt:lpstr>'IC-17'!Área_de_impresión</vt:lpstr>
      <vt:lpstr>'IC-18'!Área_de_impresión</vt:lpstr>
      <vt:lpstr>'IC-19'!Área_de_impresión</vt:lpstr>
      <vt:lpstr>'IC-20'!Área_de_impresión</vt:lpstr>
      <vt:lpstr>'IC-21'!Área_de_impresión</vt:lpstr>
      <vt:lpstr>'IC-22'!Área_de_impresión</vt:lpstr>
      <vt:lpstr>'IC-23'!Área_de_impresión</vt:lpstr>
      <vt:lpstr>'IC-8'!Área_de_impresión</vt:lpstr>
      <vt:lpstr>'IC-9'!Área_de_impresión</vt:lpstr>
      <vt:lpstr>'IC-12'!Títulos_a_imprimir</vt:lpstr>
      <vt:lpstr>'IC-17'!Títulos_a_imprimir</vt:lpstr>
      <vt:lpstr>'IC-19'!Títulos_a_imprimir</vt:lpstr>
      <vt:lpstr>'IC-21'!Títulos_a_imprimir</vt:lpstr>
      <vt:lpstr>'IC-22'!Títulos_a_imprimir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PINO HERNANDEZ</cp:lastModifiedBy>
  <cp:lastPrinted>2026-05-26T20:11:01Z</cp:lastPrinted>
  <dcterms:created xsi:type="dcterms:W3CDTF">2019-07-23T15:32:22Z</dcterms:created>
  <dcterms:modified xsi:type="dcterms:W3CDTF">2026-05-26T20:11:12Z</dcterms:modified>
</cp:coreProperties>
</file>