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FORMATOS PARA PUBLICAR\1. INFORMACIÓN CONTABLE\"/>
    </mc:Choice>
  </mc:AlternateContent>
  <bookViews>
    <workbookView xWindow="-105" yWindow="-105" windowWidth="26295" windowHeight="14310" activeTab="7"/>
  </bookViews>
  <sheets>
    <sheet name="IC-8" sheetId="1" r:id="rId1"/>
    <sheet name="IC-9" sheetId="2" r:id="rId2"/>
    <sheet name="IC-10" sheetId="3" r:id="rId3"/>
    <sheet name="IC-11" sheetId="4" r:id="rId4"/>
    <sheet name="IC-12" sheetId="5" r:id="rId5"/>
    <sheet name="IC-13" sheetId="6" r:id="rId6"/>
    <sheet name="IC-14" sheetId="7" r:id="rId7"/>
    <sheet name="IC-15" sheetId="8" r:id="rId8"/>
    <sheet name="IC-16" sheetId="9" r:id="rId9"/>
    <sheet name="IC-17" sheetId="10" r:id="rId10"/>
    <sheet name="IC-18" sheetId="11" r:id="rId11"/>
    <sheet name="IC-19" sheetId="12" r:id="rId12"/>
    <sheet name="IC-20" sheetId="13" r:id="rId13"/>
    <sheet name="IC-21" sheetId="17" r:id="rId14"/>
    <sheet name="IC-22" sheetId="15" r:id="rId15"/>
    <sheet name="IC-23" sheetId="16" r:id="rId16"/>
  </sheets>
  <externalReferences>
    <externalReference r:id="rId17"/>
    <externalReference r:id="rId18"/>
    <externalReference r:id="rId19"/>
  </externalReferences>
  <definedNames>
    <definedName name="_xlnm.Print_Area" localSheetId="2">'IC-10'!$A$1:$G$38</definedName>
    <definedName name="_xlnm.Print_Area" localSheetId="3">'IC-11'!$A$1:$E$36</definedName>
    <definedName name="_xlnm.Print_Area" localSheetId="4">'IC-12'!$A$1:$G$51</definedName>
    <definedName name="_xlnm.Print_Area" localSheetId="5">'IC-13'!$A$1:$D$37</definedName>
    <definedName name="_xlnm.Print_Area" localSheetId="6">'IC-14'!$A$1:$D$35</definedName>
    <definedName name="_xlnm.Print_Area" localSheetId="7">'IC-15'!$A$1:$G$64</definedName>
    <definedName name="_xlnm.Print_Area" localSheetId="8">'IC-16'!$A$1:$F$33</definedName>
    <definedName name="_xlnm.Print_Area" localSheetId="9">'IC-17'!$A$1:$E$39</definedName>
    <definedName name="_xlnm.Print_Area" localSheetId="10">'IC-18'!$A$1:$E$36</definedName>
    <definedName name="_xlnm.Print_Area" localSheetId="11">'IC-19'!$A$1:$E$72</definedName>
    <definedName name="_xlnm.Print_Area" localSheetId="12">'IC-20'!$A$1:$G$33</definedName>
    <definedName name="_xlnm.Print_Area" localSheetId="13">'IC-21'!$A$1:$G$42</definedName>
    <definedName name="_xlnm.Print_Area" localSheetId="14">'IC-22'!$A$1:$D$73</definedName>
    <definedName name="_xlnm.Print_Area" localSheetId="15">'IC-23'!$A$1:$E$43</definedName>
    <definedName name="_xlnm.Print_Area" localSheetId="0">'IC-8'!$A$1:$G$39</definedName>
    <definedName name="_xlnm.Print_Area" localSheetId="1">'IC-9'!$A$1:$G$36</definedName>
    <definedName name="CUMPLE" localSheetId="4">#REF!</definedName>
    <definedName name="CUMPLE" localSheetId="10">#REF!</definedName>
    <definedName name="CUMPLE" localSheetId="13">#REF!</definedName>
    <definedName name="CUMPLE">#REF!</definedName>
    <definedName name="DI">[1]Datos!$B$102:$B$109</definedName>
    <definedName name="DIM" localSheetId="4">#REF!</definedName>
    <definedName name="DIM" localSheetId="10">#REF!</definedName>
    <definedName name="DIM" localSheetId="13">#REF!</definedName>
    <definedName name="DIM">#REF!</definedName>
    <definedName name="EyO">[2]Dictamen!$B$16:$C$1012</definedName>
    <definedName name="G.I.">[3]LISTAS!$D$4:$D$9</definedName>
    <definedName name="GENERAL" localSheetId="4">#REF!</definedName>
    <definedName name="GENERAL" localSheetId="10">#REF!</definedName>
    <definedName name="GENERAL" localSheetId="13">#REF!</definedName>
    <definedName name="GENERAL">#REF!</definedName>
    <definedName name="GI">[1]Datos!$B$95:$B$99</definedName>
    <definedName name="OPINION">[2]Dictamen!$B$6:$C$11</definedName>
    <definedName name="PRODIM" localSheetId="4">'[3]ANEXO 4'!#REF!</definedName>
    <definedName name="PRODIM" localSheetId="10">'[3]ANEXO 4'!#REF!</definedName>
    <definedName name="PRODIM" localSheetId="13">'[3]ANEXO 4'!#REF!</definedName>
    <definedName name="PRODIM">'[3]ANEXO 4'!#REF!</definedName>
    <definedName name="PRODIMDF">[3]LISTAS!$B$4:$B$11</definedName>
    <definedName name="Rubro">[1]Datos!$M$2:$M$8</definedName>
    <definedName name="rvtwgwt4c" localSheetId="4">#REF!</definedName>
    <definedName name="rvtwgwt4c" localSheetId="10">#REF!</definedName>
    <definedName name="rvtwgwt4c" localSheetId="13">#REF!</definedName>
    <definedName name="rvtwgwt4c">#REF!</definedName>
    <definedName name="S" localSheetId="4">#REF!</definedName>
    <definedName name="S" localSheetId="10">#REF!</definedName>
    <definedName name="S" localSheetId="13">#REF!</definedName>
    <definedName name="S">#REF!</definedName>
    <definedName name="SDD" localSheetId="4">#REF!</definedName>
    <definedName name="SDD" localSheetId="10">#REF!</definedName>
    <definedName name="SDD" localSheetId="13">#REF!</definedName>
    <definedName name="SDD">#REF!</definedName>
    <definedName name="SiNo">'[1]Anexo 4A'!$X$2:$X$3</definedName>
    <definedName name="_xlnm.Print_Titles" localSheetId="4">'IC-12'!$1:$7</definedName>
    <definedName name="_xlnm.Print_Titles" localSheetId="7">'IC-15'!$1:$10</definedName>
    <definedName name="_xlnm.Print_Titles" localSheetId="9">'IC-17'!$1:$8</definedName>
    <definedName name="_xlnm.Print_Titles" localSheetId="11">'IC-19'!$1:$9</definedName>
    <definedName name="_xlnm.Print_Titles" localSheetId="13">'IC-21'!$1:$8</definedName>
    <definedName name="_xlnm.Print_Titles" localSheetId="14">'IC-22'!$1:$8</definedName>
  </definedNames>
  <calcPr calcId="191029"/>
</workbook>
</file>

<file path=xl/calcChain.xml><?xml version="1.0" encoding="utf-8"?>
<calcChain xmlns="http://schemas.openxmlformats.org/spreadsheetml/2006/main">
  <c r="C43" i="8" l="1"/>
  <c r="C44" i="8"/>
  <c r="C45" i="8"/>
  <c r="C46" i="8"/>
  <c r="C39" i="8"/>
  <c r="C16" i="8"/>
  <c r="C28" i="8" l="1"/>
  <c r="C29" i="8"/>
  <c r="C30" i="8"/>
  <c r="C31" i="8"/>
  <c r="C32" i="8"/>
  <c r="C33" i="8"/>
  <c r="C34" i="8"/>
  <c r="C35" i="8"/>
  <c r="C36" i="8"/>
  <c r="C37" i="8"/>
  <c r="C38" i="8"/>
  <c r="C40" i="8"/>
  <c r="C41" i="8"/>
  <c r="C42" i="8"/>
  <c r="D47" i="8"/>
  <c r="C21" i="8"/>
  <c r="C22" i="8"/>
  <c r="C23" i="8"/>
  <c r="C24" i="8"/>
  <c r="C25" i="8"/>
  <c r="C26" i="8"/>
  <c r="C27" i="8"/>
  <c r="E47" i="8"/>
  <c r="C12" i="8" l="1"/>
  <c r="C13" i="8"/>
  <c r="C14" i="8"/>
  <c r="C15" i="8"/>
  <c r="C17" i="8"/>
  <c r="C18" i="8"/>
  <c r="C19" i="8"/>
  <c r="C20" i="8"/>
  <c r="C11" i="8"/>
  <c r="C47" i="8" l="1"/>
  <c r="C15" i="17"/>
  <c r="C14" i="2" l="1"/>
  <c r="D11" i="17" l="1"/>
  <c r="D10" i="17" s="1"/>
  <c r="C11" i="17"/>
  <c r="C30" i="15" l="1"/>
  <c r="C34" i="15"/>
  <c r="C27" i="15"/>
  <c r="C21" i="15"/>
  <c r="C23" i="17" l="1"/>
  <c r="C28" i="17"/>
  <c r="C10" i="17"/>
  <c r="D21" i="13" l="1"/>
  <c r="C21" i="13"/>
  <c r="E15" i="13"/>
  <c r="E14" i="13"/>
  <c r="C11" i="10" l="1"/>
  <c r="C24" i="2" l="1"/>
  <c r="C25" i="2"/>
  <c r="C21" i="2"/>
  <c r="C18" i="2"/>
  <c r="C15" i="2"/>
  <c r="C16" i="2"/>
  <c r="C20" i="2" l="1"/>
  <c r="E20" i="17"/>
  <c r="E20" i="16" l="1"/>
  <c r="D19" i="16"/>
  <c r="C32" i="15"/>
  <c r="C37" i="15" l="1"/>
  <c r="C36" i="15" s="1"/>
  <c r="C29" i="15"/>
  <c r="C14" i="15"/>
  <c r="C17" i="15"/>
  <c r="D28" i="17" l="1"/>
  <c r="E29" i="17"/>
  <c r="D23" i="17"/>
  <c r="E25" i="17"/>
  <c r="E19" i="17"/>
  <c r="D15" i="17"/>
  <c r="E19" i="13"/>
  <c r="E20" i="13"/>
  <c r="E13" i="13"/>
  <c r="C26" i="12"/>
  <c r="C25" i="10"/>
  <c r="C18" i="10"/>
  <c r="C40" i="5"/>
  <c r="E15" i="17" l="1"/>
  <c r="C24" i="15"/>
  <c r="C23" i="15" s="1"/>
  <c r="C13" i="15" l="1"/>
  <c r="E21" i="13"/>
  <c r="C12" i="15" l="1"/>
  <c r="D25" i="16"/>
  <c r="C15" i="11" l="1"/>
  <c r="E12" i="2"/>
  <c r="D14" i="1"/>
  <c r="E16" i="17" l="1"/>
  <c r="C42" i="12"/>
  <c r="C41" i="12" l="1"/>
  <c r="C23" i="10"/>
  <c r="D12" i="15" l="1"/>
  <c r="D52" i="15" s="1"/>
  <c r="C10" i="10"/>
  <c r="C30" i="10" s="1"/>
  <c r="D33" i="16" l="1"/>
  <c r="C52" i="15" l="1"/>
  <c r="C27" i="17" l="1"/>
  <c r="C26" i="17" s="1"/>
  <c r="C22" i="17"/>
  <c r="C21" i="17" s="1"/>
  <c r="C14" i="17"/>
  <c r="C13" i="17" l="1"/>
  <c r="C32" i="17" s="1"/>
  <c r="C16" i="12"/>
  <c r="E20" i="2" l="1"/>
  <c r="E27" i="16" l="1"/>
  <c r="E28" i="16"/>
  <c r="E29" i="16"/>
  <c r="E30" i="16"/>
  <c r="E31" i="16"/>
  <c r="E32" i="16"/>
  <c r="E26" i="16"/>
  <c r="C25" i="16"/>
  <c r="C19" i="16"/>
  <c r="E21" i="16"/>
  <c r="E22" i="16"/>
  <c r="E23" i="16"/>
  <c r="E24" i="16"/>
  <c r="E25" i="16" l="1"/>
  <c r="E19" i="16"/>
  <c r="E18" i="17"/>
  <c r="E17" i="17"/>
  <c r="E31" i="17"/>
  <c r="E30" i="17"/>
  <c r="E24" i="17"/>
  <c r="D14" i="17"/>
  <c r="E14" i="17" l="1"/>
  <c r="D13" i="17"/>
  <c r="E28" i="17"/>
  <c r="E23" i="17"/>
  <c r="D22" i="17"/>
  <c r="D21" i="17" s="1"/>
  <c r="D27" i="17"/>
  <c r="E12" i="17" l="1"/>
  <c r="E13" i="17"/>
  <c r="E22" i="17"/>
  <c r="E27" i="17"/>
  <c r="D26" i="17"/>
  <c r="D32" i="17" s="1"/>
  <c r="E11" i="17" l="1"/>
  <c r="E10" i="17"/>
  <c r="E26" i="17"/>
  <c r="E21" i="17"/>
  <c r="E32" i="17" l="1"/>
  <c r="C12" i="2"/>
  <c r="C26" i="2" s="1"/>
  <c r="E33" i="16"/>
  <c r="C33" i="16"/>
  <c r="C37" i="12"/>
  <c r="C36" i="12" s="1"/>
  <c r="C45" i="12"/>
  <c r="C44" i="12" s="1"/>
  <c r="C11" i="12"/>
  <c r="D20" i="2"/>
  <c r="D12" i="2"/>
  <c r="C14" i="7"/>
  <c r="F40" i="5"/>
  <c r="E40" i="5"/>
  <c r="D40" i="5"/>
  <c r="C14" i="3"/>
  <c r="D22" i="1"/>
  <c r="C10" i="12" l="1"/>
  <c r="C47" i="12" l="1"/>
  <c r="D32" i="12" l="1"/>
  <c r="D24" i="12"/>
  <c r="D39" i="12"/>
  <c r="D19" i="12"/>
  <c r="D23" i="12"/>
  <c r="D35" i="12"/>
  <c r="D20" i="12"/>
  <c r="D33" i="12"/>
  <c r="D37" i="12"/>
  <c r="D34" i="12"/>
  <c r="D13" i="12"/>
  <c r="D21" i="12"/>
  <c r="D36" i="12"/>
  <c r="D17" i="12"/>
  <c r="D27" i="12"/>
  <c r="D45" i="12"/>
  <c r="D43" i="12"/>
  <c r="D38" i="12"/>
  <c r="D26" i="12"/>
  <c r="D22" i="12"/>
  <c r="D41" i="12"/>
  <c r="D25" i="12"/>
  <c r="D40" i="12"/>
  <c r="D30" i="12"/>
  <c r="D15" i="12"/>
  <c r="D11" i="12"/>
  <c r="D16" i="12"/>
  <c r="D44" i="12"/>
  <c r="D29" i="12"/>
  <c r="D28" i="12"/>
  <c r="D18" i="12"/>
  <c r="D31" i="12"/>
  <c r="D12" i="12"/>
  <c r="D46" i="12"/>
  <c r="D47" i="12"/>
  <c r="D42" i="12"/>
  <c r="D10" i="12"/>
  <c r="D14" i="12"/>
  <c r="D15" i="9"/>
</calcChain>
</file>

<file path=xl/sharedStrings.xml><?xml version="1.0" encoding="utf-8"?>
<sst xmlns="http://schemas.openxmlformats.org/spreadsheetml/2006/main" count="959" uniqueCount="591">
  <si>
    <t>Notas a los Estados Financieros / Notas de Desglose</t>
  </si>
  <si>
    <t>Notas al Estado de Situación Financiera</t>
  </si>
  <si>
    <t>Activo</t>
  </si>
  <si>
    <t>Efectivo y Equivalentes</t>
  </si>
  <si>
    <t>Fondos con Afectación Específica</t>
  </si>
  <si>
    <t>Cuenta</t>
  </si>
  <si>
    <t>Nombre de la cuenta</t>
  </si>
  <si>
    <t>Tipo</t>
  </si>
  <si>
    <t>Monto</t>
  </si>
  <si>
    <t>Total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</si>
  <si>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</si>
  <si>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</si>
  <si>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</si>
  <si>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</si>
  <si>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</si>
  <si>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</si>
  <si>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</si>
  <si>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</si>
  <si>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</si>
  <si>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</si>
  <si>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</si>
  <si>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</si>
  <si>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</si>
  <si>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</si>
  <si>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</si>
  <si>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</si>
  <si>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</si>
  <si>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</si>
  <si>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</si>
  <si>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</si>
  <si>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</si>
  <si>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</si>
  <si>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</si>
  <si>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</si>
  <si>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</si>
  <si>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</si>
  <si>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</si>
  <si>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Saldo</t>
  </si>
  <si>
    <t>Monto de Depreciación del ejercicio</t>
  </si>
  <si>
    <t>Monto de Depreciación Acumulada</t>
  </si>
  <si>
    <t>Método de Depreciación</t>
  </si>
  <si>
    <t xml:space="preserve">Tasas  y Criterios aplicados </t>
  </si>
  <si>
    <t>Amortización del ejercicio</t>
  </si>
  <si>
    <t>Amortización Acumulada</t>
  </si>
  <si>
    <t>Tasa</t>
  </si>
  <si>
    <t>Método Aplicado</t>
  </si>
  <si>
    <t>Activos Intangibles</t>
  </si>
  <si>
    <t>Activos Diferidos</t>
  </si>
  <si>
    <t xml:space="preserve"> Formato IC-13</t>
  </si>
  <si>
    <t>Estimaciones y Deterioros</t>
  </si>
  <si>
    <t xml:space="preserve">Texto y Formato Libre </t>
  </si>
  <si>
    <t>Criterios para la Determinación de las Estimaciones</t>
  </si>
  <si>
    <t>Observaciones</t>
  </si>
  <si>
    <t>(especificar otras)</t>
  </si>
  <si>
    <t xml:space="preserve"> Formato IC-14</t>
  </si>
  <si>
    <t>Otros activos</t>
  </si>
  <si>
    <t xml:space="preserve"> Formato IC-15</t>
  </si>
  <si>
    <t>Pasivo</t>
  </si>
  <si>
    <t>Naturaleza</t>
  </si>
  <si>
    <t xml:space="preserve"> Formato IC-16</t>
  </si>
  <si>
    <t>Pasivos diferidos y otros</t>
  </si>
  <si>
    <t xml:space="preserve"> Formato IC-17</t>
  </si>
  <si>
    <t>Notas al Estado de Actividades</t>
  </si>
  <si>
    <t>Ingresos de Gestión</t>
  </si>
  <si>
    <t xml:space="preserve"> Formato IC-18</t>
  </si>
  <si>
    <t>Otros Ingresos y Beneficios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</si>
  <si>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</si>
  <si>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</si>
  <si>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</si>
  <si>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</si>
  <si>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</si>
  <si>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</si>
  <si>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</si>
  <si>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Modificaciones al Patrimonio Contribuido</t>
  </si>
  <si>
    <t>Saldo Inicial</t>
  </si>
  <si>
    <t>Saldo Final</t>
  </si>
  <si>
    <t>Modificación</t>
  </si>
  <si>
    <t xml:space="preserve"> Formato IC-21</t>
  </si>
  <si>
    <t>Modificaciones al Patrimonio Generado.</t>
  </si>
  <si>
    <t xml:space="preserve"> Formato IC-22</t>
  </si>
  <si>
    <t>Notas al Estado de Flujos de Efectivo</t>
  </si>
  <si>
    <t>Flujo de Efectivo</t>
  </si>
  <si>
    <t>Concepto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</si>
  <si>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</si>
  <si>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</si>
  <si>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</si>
  <si>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</si>
  <si>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</si>
  <si>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</si>
  <si>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Formato IC-23</t>
  </si>
  <si>
    <t>Notas a los Estados Financieros</t>
  </si>
  <si>
    <t>Notas de Memoria (Cuentas de orden)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</si>
  <si>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</si>
  <si>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</si>
  <si>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</si>
  <si>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</si>
  <si>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</si>
  <si>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</si>
  <si>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</si>
  <si>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</si>
  <si>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</si>
  <si>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</si>
  <si>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</si>
  <si>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</si>
  <si>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</si>
  <si>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</si>
  <si>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</si>
  <si>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</si>
  <si>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CUENTA</t>
  </si>
  <si>
    <t>NOMBRE DE LA CUENTA</t>
  </si>
  <si>
    <t>SALDO INICIAL</t>
  </si>
  <si>
    <t>SALDO FINAL</t>
  </si>
  <si>
    <t>FLUJO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</si>
  <si>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</si>
  <si>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</si>
  <si>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</si>
  <si>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</si>
  <si>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</si>
  <si>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</si>
  <si>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</si>
  <si>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</si>
  <si>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</si>
  <si>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</si>
  <si>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</si>
  <si>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</si>
  <si>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</si>
  <si>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</si>
  <si>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</si>
  <si>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</si>
  <si>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</si>
  <si>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</si>
  <si>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</si>
  <si>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</si>
  <si>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</si>
  <si>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</si>
  <si>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</si>
  <si>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</si>
  <si>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 xml:space="preserve"> TOTAL </t>
  </si>
  <si>
    <t>1 1 1 1</t>
  </si>
  <si>
    <t>1 1 1 2</t>
  </si>
  <si>
    <t>1 1 1 3</t>
  </si>
  <si>
    <t>1 1 1 5</t>
  </si>
  <si>
    <t>EFECTIVO</t>
  </si>
  <si>
    <t>BANCOS/TESORERÍA</t>
  </si>
  <si>
    <t>BANCOS/DEPENDENCIAS Y OTROS</t>
  </si>
  <si>
    <t>FONDOS CON AFECTACIÓN ESPECÍFICA</t>
  </si>
  <si>
    <t>1 1 1 4</t>
  </si>
  <si>
    <t>INVERSIONES TEMPORALES (HASTA 3 MESES)</t>
  </si>
  <si>
    <t>1 1 2 1</t>
  </si>
  <si>
    <t>INVERSIONES FINANCIERAS DE CORTO PLAZO</t>
  </si>
  <si>
    <t>1 2 1 1</t>
  </si>
  <si>
    <t>INVERSIONES A LARGO PLAZO</t>
  </si>
  <si>
    <t>1 1 2</t>
  </si>
  <si>
    <t>1 1 2 2</t>
  </si>
  <si>
    <t>1 1 2 3</t>
  </si>
  <si>
    <t>1 1 2 4</t>
  </si>
  <si>
    <t>1 1 2 5</t>
  </si>
  <si>
    <t>1 1 2 6</t>
  </si>
  <si>
    <t>1 1 2 9</t>
  </si>
  <si>
    <t>1 1 3</t>
  </si>
  <si>
    <t>1 1 3 1</t>
  </si>
  <si>
    <t>1 1 3 2</t>
  </si>
  <si>
    <t>1 1 3 3</t>
  </si>
  <si>
    <t>1 1 3 4</t>
  </si>
  <si>
    <t>1 1 3 9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</si>
  <si>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</si>
  <si>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</si>
  <si>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</si>
  <si>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</si>
  <si>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</si>
  <si>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</si>
  <si>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</si>
  <si>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</si>
  <si>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</si>
  <si>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</si>
  <si>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</si>
  <si>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</si>
  <si>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</si>
  <si>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Deudor</t>
  </si>
  <si>
    <t>Crédito</t>
  </si>
  <si>
    <t>1 2 3 1</t>
  </si>
  <si>
    <t>1 2 3 2</t>
  </si>
  <si>
    <t>1 2 3 3</t>
  </si>
  <si>
    <t>1 2 3 4</t>
  </si>
  <si>
    <t>1 2 3 5</t>
  </si>
  <si>
    <t>1 2 3 6</t>
  </si>
  <si>
    <t>1 2 3 9</t>
  </si>
  <si>
    <t>1 2 4 1</t>
  </si>
  <si>
    <t>1 2 4 2</t>
  </si>
  <si>
    <t>1 2 4 3</t>
  </si>
  <si>
    <t>1 2 4 4</t>
  </si>
  <si>
    <t>1 2 4 5</t>
  </si>
  <si>
    <t>1 2 4 6</t>
  </si>
  <si>
    <t>1 2 4 7</t>
  </si>
  <si>
    <t>1 2 4 8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</si>
  <si>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</si>
  <si>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</si>
  <si>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</si>
  <si>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</si>
  <si>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</si>
  <si>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</si>
  <si>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</si>
  <si>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</si>
  <si>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</si>
  <si>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</si>
  <si>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</si>
  <si>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</si>
  <si>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</si>
  <si>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</si>
  <si>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</si>
  <si>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1 2 5 1</t>
  </si>
  <si>
    <t>SOFTWARE</t>
  </si>
  <si>
    <t>1 2 5 2</t>
  </si>
  <si>
    <t>PATENTES, MARCAS Y DERECHOS</t>
  </si>
  <si>
    <t>1 2 5 3</t>
  </si>
  <si>
    <t>CONCESIONES Y FRANQUICIAS</t>
  </si>
  <si>
    <t>1 2 5 4</t>
  </si>
  <si>
    <t>LICENCIAS</t>
  </si>
  <si>
    <t>1 2 5 9</t>
  </si>
  <si>
    <t>OTROS ACTIVOS INTANGIBLES</t>
  </si>
  <si>
    <t>1 2 7 1</t>
  </si>
  <si>
    <t>ESTUDIOS, FORMULACIÓN Y EVALUACIÓN DE PROYECTOS</t>
  </si>
  <si>
    <t>1 2 7 2</t>
  </si>
  <si>
    <t>DERECHOS SOBRE BIENES EN RÉGIMEN DE ARRENDAMIENTO FINANCIERO</t>
  </si>
  <si>
    <t>1 2 7 3</t>
  </si>
  <si>
    <t>GASTOS PAGADOS POR ADELANTADO A LARGO PLAZO</t>
  </si>
  <si>
    <t>1 2 7 4</t>
  </si>
  <si>
    <t>ANTICIPOS A LARGO PLAZO</t>
  </si>
  <si>
    <t>1 2 7 5</t>
  </si>
  <si>
    <t>BENEFICIOS AL RETIRO DE EMPLEADOS PAGADOS POR ADELANTADO</t>
  </si>
  <si>
    <t>1 2 7 9</t>
  </si>
  <si>
    <t>OTROS ACTIVOS DIFERIDOS</t>
  </si>
  <si>
    <t>ESTIMACIONES PARA CUENTAS INCOBRABLES POR DERECHOS A RECIBIR EFECTIVO O EQUIVALENTES</t>
  </si>
  <si>
    <t>ESTIMACIÓN POR DETERIORO DE INVENTARIOS</t>
  </si>
  <si>
    <t>DEPRECIACIÓN ACUMULADA DE BIENES INMUEBLES</t>
  </si>
  <si>
    <t>DEPRECIACIÓN ACUMULADA DE INFRAESTRUCTURA</t>
  </si>
  <si>
    <t>DEPRECIACIÓN ACUMULADA  DE BIENES MUEBLES</t>
  </si>
  <si>
    <t>DETERIORO ACUMULADO DE ACTIVOS BIOLÓGICOS</t>
  </si>
  <si>
    <t>ESTIMACIONES POR PÉRDIDA  DE CUENTAS INCOBRABLES DE DOCUMENTOS POR COBRAR A LARGO PLAZO</t>
  </si>
  <si>
    <t>ESTIMACIONES 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</si>
  <si>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</si>
  <si>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</si>
  <si>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</si>
  <si>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4 1</t>
  </si>
  <si>
    <t>4 1 1</t>
  </si>
  <si>
    <t>4 1 1 2</t>
  </si>
  <si>
    <t>4 1 1 8</t>
  </si>
  <si>
    <t>4 1 1 9</t>
  </si>
  <si>
    <t>4 1 4</t>
  </si>
  <si>
    <t>4 1 4 1</t>
  </si>
  <si>
    <t>4 1 4 3</t>
  </si>
  <si>
    <t>4 1 4 5</t>
  </si>
  <si>
    <t>4 1 5</t>
  </si>
  <si>
    <t>4 1 5 1</t>
  </si>
  <si>
    <t>4 1 6</t>
  </si>
  <si>
    <t>4 1 6 2</t>
  </si>
  <si>
    <t>INGRESOS DE GESTIÓN</t>
  </si>
  <si>
    <t>IMPUESTOS</t>
  </si>
  <si>
    <t>IMPUESTOS SOBRE EL PATRIMONIO</t>
  </si>
  <si>
    <t>IMPUESTOS NO COMPRENDIDOS EN LA LEY DE INGRESOS VIGENTE, CAUSADOS EN EJERCICIOS FISCALES ANTERIORES PENDIENTES DE LIQUIDACION O PAGO</t>
  </si>
  <si>
    <t>OTROS IMPUESTOS</t>
  </si>
  <si>
    <t>DERECHOS</t>
  </si>
  <si>
    <t>DERECHOS POR EL USO, GOCE, APROVECHAMIENTO O EXPLOTACIÓN DE BIENES DE DOMINIO PÚBLICO</t>
  </si>
  <si>
    <t>DERECHOS POR PRESTACIÓN DE SERVICIOS</t>
  </si>
  <si>
    <t>DERECHOS NO COMPRENDIDOS EN LA LEY DE INGRESOS VIGENTE, CAUSADOS EN EJERCICIOS FISCALES ANTERIORES PENDIENTES DE LIQUIDACIÓN O PAGO</t>
  </si>
  <si>
    <t>PRODUCTOS</t>
  </si>
  <si>
    <t>APROVECHAMIENTOS</t>
  </si>
  <si>
    <t>MULTAS</t>
  </si>
  <si>
    <t>APORTACIONES</t>
  </si>
  <si>
    <t>TRANSFERENCIAS, ASIGNACIONES, SUBSIDIOS Y OTRAS AYUDAS</t>
  </si>
  <si>
    <t>Municipales</t>
  </si>
  <si>
    <t>5 1</t>
  </si>
  <si>
    <t>5 1 1</t>
  </si>
  <si>
    <t>5 1 1 1</t>
  </si>
  <si>
    <t>GASTOS DE FUNCIONAMIENTO</t>
  </si>
  <si>
    <t>SERVICIOS PERSONALES</t>
  </si>
  <si>
    <t>REMUNERACIONES AL PERSONAL DE CARÁCTER PERMANENTE</t>
  </si>
  <si>
    <t>5 1 1 5</t>
  </si>
  <si>
    <t>OTRAS PRESTACIONES SOCIALES Y ECONÓMICAS</t>
  </si>
  <si>
    <t>5 1 2</t>
  </si>
  <si>
    <t>MATERIALES Y SUMINISTROS</t>
  </si>
  <si>
    <t>5 1 2 1</t>
  </si>
  <si>
    <t>MATERIALES DE ADMINISTRACIÓN, EMISIÓN DE DOCUMENTOS Y ARTÍCULOS OFICIALES</t>
  </si>
  <si>
    <t>5 1 2 2</t>
  </si>
  <si>
    <t>ALIMENTOS Y UTENSILIOS</t>
  </si>
  <si>
    <t>5 1 2 4</t>
  </si>
  <si>
    <t>MATERIALES Y ARTÍCULOS DE CONSTRUCCIÓN Y DE REPARACIÓN</t>
  </si>
  <si>
    <t>5 1 2 5</t>
  </si>
  <si>
    <t>PRODUCTOS QUÍMICOS, FARMACÉUTICOS Y DE LABORATORIO</t>
  </si>
  <si>
    <t>5 1 2 6</t>
  </si>
  <si>
    <t>COMBUSTIBLES, LUBRICANTES Y ADITIVOS</t>
  </si>
  <si>
    <t>5 1 2 7</t>
  </si>
  <si>
    <t>VESTUARIO, BLANCOS, PRENDAS DE PROTECCIÓN Y ARTÍCULOS DEPORTIVOS</t>
  </si>
  <si>
    <t>5 1 2 9</t>
  </si>
  <si>
    <t>HERRAMIENTAS, REFACCIONES Y ACCESORIOS MENORES</t>
  </si>
  <si>
    <t>5 1 3</t>
  </si>
  <si>
    <t>SERVICIOS GENERALES</t>
  </si>
  <si>
    <t>5 1 3 1</t>
  </si>
  <si>
    <t>SERVICIOS BÁSICOS</t>
  </si>
  <si>
    <t>5 1 3 2</t>
  </si>
  <si>
    <t>SERVICIOS DE ARRENDAMIENTO</t>
  </si>
  <si>
    <t>5 1 3 3</t>
  </si>
  <si>
    <t>SERVICIOS PROFESIONALES, CIENTÍFICOS Y TÉCNICOS Y OTROS SERVICIOS</t>
  </si>
  <si>
    <t>5 1 3 4</t>
  </si>
  <si>
    <t>SERVICIOS FINANCIEROS, BANCARIOS Y COMERCIALES</t>
  </si>
  <si>
    <t>5 1 3 7</t>
  </si>
  <si>
    <t>SERVICIOS DE TRASLADO Y VIÁTICOS</t>
  </si>
  <si>
    <t>5 1 3 8</t>
  </si>
  <si>
    <t>SERVICIOS OFICIALES</t>
  </si>
  <si>
    <t>5 1 3 9</t>
  </si>
  <si>
    <t>OTROS SERVICIOS GENERALES</t>
  </si>
  <si>
    <t>5 2</t>
  </si>
  <si>
    <t>5 2 4</t>
  </si>
  <si>
    <t>AYUDAS SOCIALES</t>
  </si>
  <si>
    <t>5 2 4 1</t>
  </si>
  <si>
    <t>AYUDAS SOCIALES A PERSONAS</t>
  </si>
  <si>
    <t>5 2 4 3</t>
  </si>
  <si>
    <t>AYUDAS SOCIALES A INSTITUCIONES</t>
  </si>
  <si>
    <t>5 6</t>
  </si>
  <si>
    <t>INVERSION PUBLICA</t>
  </si>
  <si>
    <t>5 6 1</t>
  </si>
  <si>
    <t>INVERSION PUBLICA NO CAPITALIZABLE</t>
  </si>
  <si>
    <t>5 6 1 1</t>
  </si>
  <si>
    <t>CONSTRUCCION EN BIENES NO CAPITALIZABLE</t>
  </si>
  <si>
    <t>REPRESENTA LA SUMATORIA  DEL PORCENTAJE, DE LAS PARTIDAS ESPECIFICAS</t>
  </si>
  <si>
    <t>DERIVADO DE LA CANCELACION DE OBRAS EN PROCESO</t>
  </si>
  <si>
    <t>SUELDOS AL PERSONAL QUE FORMA PARTE DE LA PLANTILLA DE PERSONAL AUTORIZADA POR EL H. CABILDO MPAL. Y QUE SON INDISPENSABLES PARA  EJECUTAR LAS ACTIVIDADES DEL H. AYUNTAMIENTO MPAL</t>
  </si>
  <si>
    <t>GASTO CORRIENTE</t>
  </si>
  <si>
    <t>FISM</t>
  </si>
  <si>
    <t>FORTAMUN</t>
  </si>
  <si>
    <t>MUNICIPAL</t>
  </si>
  <si>
    <t>3 2</t>
  </si>
  <si>
    <t>HACIENDA PUBLICA /PATRIMONIO GENERADO</t>
  </si>
  <si>
    <t>3 2 2</t>
  </si>
  <si>
    <t>RESULTADOS DE EJERCICIOS ANTERIORES</t>
  </si>
  <si>
    <t>3 2 2 1</t>
  </si>
  <si>
    <t>3 2 2 1 1</t>
  </si>
  <si>
    <t>3 2 3</t>
  </si>
  <si>
    <t>REVALÚOS</t>
  </si>
  <si>
    <t>3 2 3 1</t>
  </si>
  <si>
    <t>REVALÚO DE BIENES INMUEBLES</t>
  </si>
  <si>
    <t>3 2 3 1 1</t>
  </si>
  <si>
    <t>3 2 5</t>
  </si>
  <si>
    <t>RECTIFICACIONES DE RESULTADOS DE EJERCICIOS ANTERIORES</t>
  </si>
  <si>
    <t>3 2 5 2</t>
  </si>
  <si>
    <t>CAMBIOS POR ERRORES CONTABLES</t>
  </si>
  <si>
    <t>3 2 5 2 1</t>
  </si>
  <si>
    <t>Bancos - Tesorería</t>
  </si>
  <si>
    <t>FONDO DE APORTACIONES PARA LA INFRAESTRUCTURA SOCIAL MUNICIPAL</t>
  </si>
  <si>
    <t>FONDE DE APORTAC PARA EL FORTALECIM DE LOS MPIOS</t>
  </si>
  <si>
    <t>Informar los criterios utilizados para la determinación de las estimaciones. Ejemplo: Estimación de cuentas incobrables, estimación de inventarios, deterioro de activos biológicos y cualquier otra que aplique.</t>
  </si>
  <si>
    <t>5 1 1 3</t>
  </si>
  <si>
    <t>REMUNERACIONES ADICIONALES Y ESPECIALES</t>
  </si>
  <si>
    <t>5 1 3 5</t>
  </si>
  <si>
    <t>SERVICIOS DE INSTALACIÓN, REPARACIÓN, MANTENIMIENTO Y CONSERVACIÓN</t>
  </si>
  <si>
    <t>Saldo final al ____ de ____ de 20XN.</t>
  </si>
  <si>
    <t>Saldo final al ___ de _____ de 20XN-1.</t>
  </si>
  <si>
    <t>4 3 9</t>
  </si>
  <si>
    <t>OTROS INGRESOS Y BENEFICIOS VARIOS</t>
  </si>
  <si>
    <r>
      <rPr>
        <b/>
        <sz val="9"/>
        <color indexed="8"/>
        <rFont val="Arial Nova Cond"/>
        <family val="2"/>
      </rPr>
      <t xml:space="preserve">Cuenta: </t>
    </r>
    <r>
      <rPr>
        <sz val="9"/>
        <color indexed="8"/>
        <rFont val="Arial Nova Cond"/>
        <family val="2"/>
      </rPr>
      <t>Corresponde al número de la cuenta contable.</t>
    </r>
  </si>
  <si>
    <r>
      <rPr>
        <b/>
        <sz val="9"/>
        <color indexed="8"/>
        <rFont val="Arial Nova Cond"/>
        <family val="2"/>
      </rPr>
      <t xml:space="preserve">Nombre de la Cuenta: </t>
    </r>
    <r>
      <rPr>
        <sz val="9"/>
        <color indexed="8"/>
        <rFont val="Arial Nova Cond"/>
        <family val="2"/>
      </rPr>
      <t>Corresponde al nombre o descripción de la cuenta contable.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</si>
  <si>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de la cuenta al cierre del periodo del ejercicio fiscal que se informa.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</si>
  <si>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Especificar el tipo de instrumento de inversión: Bonos, Petrobonos, Cetes, Mesa de dinero, etc.</t>
    </r>
  </si>
  <si>
    <r>
      <t xml:space="preserve">NOTA: </t>
    </r>
    <r>
      <rPr>
        <sz val="9"/>
        <rFont val="Arial Nova Cond"/>
        <family val="2"/>
      </rPr>
      <t>Las cuentas y conceptos utilizados en los instructivos es sólo para efectos de ejemplificar su llenado (se contemplarán las cuentas 7000 y 8000 del Plan de Cuentas).</t>
    </r>
  </si>
  <si>
    <r>
      <rPr>
        <b/>
        <sz val="9"/>
        <color indexed="8"/>
        <rFont val="Arial Nova Cond"/>
        <family val="2"/>
      </rPr>
      <t xml:space="preserve">CUENTA:  </t>
    </r>
    <r>
      <rPr>
        <sz val="9"/>
        <color indexed="8"/>
        <rFont val="Arial Nova Cond"/>
        <family val="2"/>
      </rPr>
      <t>Corresponde al número de la cuenta de acuerdo al plan de cuentas emitido por el CONAC.</t>
    </r>
  </si>
  <si>
    <r>
      <rPr>
        <b/>
        <sz val="9"/>
        <color indexed="8"/>
        <rFont val="Arial Nova Cond"/>
        <family val="2"/>
      </rPr>
      <t xml:space="preserve">NOMBRE DE LA CUENTA:  </t>
    </r>
    <r>
      <rPr>
        <sz val="9"/>
        <color indexed="8"/>
        <rFont val="Arial Nova Cond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</si>
  <si>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 Nova Cond"/>
        <family val="2"/>
      </rPr>
      <t xml:space="preserve">SALDO INICIAL: </t>
    </r>
    <r>
      <rPr>
        <sz val="9"/>
        <color indexed="8"/>
        <rFont val="Arial Nova Cond"/>
        <family val="2"/>
      </rPr>
      <t>Saldo al 31 de diciembre del año anterior al periodo que se presenta.</t>
    </r>
  </si>
  <si>
    <r>
      <rPr>
        <b/>
        <sz val="9"/>
        <color indexed="8"/>
        <rFont val="Arial Nova Cond"/>
        <family val="2"/>
      </rPr>
      <t xml:space="preserve">SALDO FINAL: </t>
    </r>
    <r>
      <rPr>
        <sz val="9"/>
        <color indexed="8"/>
        <rFont val="Arial Nova Cond"/>
        <family val="2"/>
      </rPr>
      <t xml:space="preserve">Importe final que corresponde al periodo que se informa. </t>
    </r>
  </si>
  <si>
    <r>
      <rPr>
        <b/>
        <sz val="9"/>
        <color indexed="8"/>
        <rFont val="Arial Nova Cond"/>
        <family val="2"/>
      </rPr>
      <t xml:space="preserve">FLUJO:  </t>
    </r>
    <r>
      <rPr>
        <sz val="9"/>
        <color indexed="8"/>
        <rFont val="Arial Nova Cond"/>
        <family val="2"/>
      </rPr>
      <t>Diferencia entre el saldo final y el inicial presentados.</t>
    </r>
  </si>
  <si>
    <r>
      <rPr>
        <b/>
        <sz val="9"/>
        <color indexed="8"/>
        <rFont val="Arial Nova Cond"/>
        <family val="2"/>
      </rPr>
      <t xml:space="preserve">Cuenta: </t>
    </r>
    <r>
      <rPr>
        <sz val="9"/>
        <color indexed="8"/>
        <rFont val="Arial Nova Cond"/>
        <family val="2"/>
      </rPr>
      <t>Corresponde al número de la cuenta de acuerdo al Plan de Cuentas emitido por el CONAC.</t>
    </r>
  </si>
  <si>
    <r>
      <rPr>
        <b/>
        <sz val="9"/>
        <color indexed="8"/>
        <rFont val="Arial Nova Cond"/>
        <family val="2"/>
      </rPr>
      <t xml:space="preserve">Nombre de la Cuenta: </t>
    </r>
    <r>
      <rPr>
        <sz val="9"/>
        <color indexed="8"/>
        <rFont val="Arial Nova Cond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</si>
  <si>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9"/>
        <color indexed="8"/>
        <rFont val="Arial Nova Cond"/>
        <family val="2"/>
      </rPr>
      <t>Saldo al 31 de diciembre del año anterior al periodo que se presenta.</t>
    </r>
  </si>
  <si>
    <r>
      <rPr>
        <b/>
        <sz val="9"/>
        <color indexed="8"/>
        <rFont val="Arial Nova Cond"/>
        <family val="2"/>
      </rPr>
      <t xml:space="preserve">Saldo Final: </t>
    </r>
    <r>
      <rPr>
        <sz val="9"/>
        <color indexed="8"/>
        <rFont val="Arial Nova Cond"/>
        <family val="2"/>
      </rPr>
      <t>Importe final al cierre del periodo que se informa.</t>
    </r>
  </si>
  <si>
    <r>
      <rPr>
        <b/>
        <sz val="9"/>
        <color indexed="8"/>
        <rFont val="Arial Nova Cond"/>
        <family val="2"/>
      </rPr>
      <t xml:space="preserve">Modificación: </t>
    </r>
    <r>
      <rPr>
        <sz val="9"/>
        <color indexed="8"/>
        <rFont val="Arial Nova Cond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</si>
  <si>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patrimonio: Resultado del ejercicio (Ahorra/Desahorro), Resultado de Ejercicios Anteriores, Revaluos, Reservas, Rectificaciones de Resultados de Ejercicios Anteriores.</t>
    </r>
  </si>
  <si>
    <r>
      <rPr>
        <b/>
        <sz val="9"/>
        <color indexed="8"/>
        <rFont val="Arial Nova Cond"/>
        <family val="2"/>
      </rPr>
      <t xml:space="preserve">Naturaleza: </t>
    </r>
    <r>
      <rPr>
        <sz val="9"/>
        <color indexed="8"/>
        <rFont val="Arial Nova Cond"/>
        <family val="2"/>
      </rPr>
      <t>Procedencia de los recursos: Estatal o Municipal.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</si>
  <si>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patrimonio: Aportaciones, Donaciones de Capital y/o Actualización de la Hacienda Pública/Patrimonio.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</si>
  <si>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al cierre del ejercicio fiscal.</t>
    </r>
  </si>
  <si>
    <r>
      <rPr>
        <b/>
        <sz val="9"/>
        <color indexed="8"/>
        <rFont val="Arial Nova Cond"/>
        <family val="2"/>
      </rPr>
      <t xml:space="preserve">% Gasto: </t>
    </r>
    <r>
      <rPr>
        <sz val="9"/>
        <color indexed="8"/>
        <rFont val="Arial Nova Cond"/>
        <family val="2"/>
      </rPr>
      <t>Porcentaje que representa el gasto con respecto del total ejercido.</t>
    </r>
  </si>
  <si>
    <r>
      <rPr>
        <b/>
        <sz val="9"/>
        <color indexed="8"/>
        <rFont val="Arial Nova Cond"/>
        <family val="2"/>
      </rPr>
      <t>Explicación:</t>
    </r>
    <r>
      <rPr>
        <sz val="9"/>
        <color indexed="8"/>
        <rFont val="Arial Nova Cond"/>
        <family val="2"/>
      </rPr>
      <t xml:space="preserve"> Justificar aquellas cuentas de gastos que en lo individual representen el 10% o más del total de los gastos.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</si>
  <si>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al cierre del periodo que se informa.</t>
    </r>
  </si>
  <si>
    <r>
      <rPr>
        <b/>
        <sz val="9"/>
        <color indexed="8"/>
        <rFont val="Arial Nova Cond"/>
        <family val="2"/>
      </rPr>
      <t xml:space="preserve">Naturaleza: </t>
    </r>
    <r>
      <rPr>
        <sz val="9"/>
        <color indexed="8"/>
        <rFont val="Arial Nova Cond"/>
        <family val="2"/>
      </rPr>
      <t>Especificar origen de dicho recurso: Federal, Estatal, Municipal, Particulares.</t>
    </r>
  </si>
  <si>
    <r>
      <rPr>
        <b/>
        <sz val="9"/>
        <color indexed="8"/>
        <rFont val="Arial Nova Cond"/>
        <family val="2"/>
      </rPr>
      <t xml:space="preserve">Características: </t>
    </r>
    <r>
      <rPr>
        <sz val="9"/>
        <color indexed="8"/>
        <rFont val="Arial Nova Cond"/>
        <family val="2"/>
      </rPr>
      <t>Características cualitativas significativas que les impacten financieramente.</t>
    </r>
  </si>
  <si>
    <r>
      <rPr>
        <b/>
        <sz val="9"/>
        <color indexed="8"/>
        <rFont val="Arial Nova Cond"/>
        <family val="2"/>
      </rPr>
      <t>Tipo:</t>
    </r>
    <r>
      <rPr>
        <sz val="9"/>
        <color indexed="8"/>
        <rFont val="Arial Nova Cond"/>
        <family val="2"/>
      </rPr>
      <t xml:space="preserve"> Función económica que realiza.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</si>
  <si>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</si>
  <si>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 Nova Cond"/>
        <family val="2"/>
      </rPr>
      <t xml:space="preserve">Ente público: </t>
    </r>
    <r>
      <rPr>
        <sz val="9"/>
        <color indexed="8"/>
        <rFont val="Arial Nova Cond"/>
        <family val="2"/>
      </rPr>
      <t xml:space="preserve">Especificar el nombre de la Empresa u Organismo Público al que se realizó la aportación. </t>
    </r>
  </si>
  <si>
    <r>
      <rPr>
        <b/>
        <sz val="9"/>
        <rFont val="Arial Nova Cond"/>
        <family val="2"/>
      </rPr>
      <t xml:space="preserve">Monto: </t>
    </r>
    <r>
      <rPr>
        <sz val="9"/>
        <rFont val="Arial Nova Cond"/>
        <family val="2"/>
      </rPr>
      <t>Saldo final del importe fideicomitido al cierre del periodo que se informa.</t>
    </r>
  </si>
  <si>
    <r>
      <rPr>
        <b/>
        <sz val="9"/>
        <color indexed="8"/>
        <rFont val="Arial Nova Cond"/>
        <family val="2"/>
      </rPr>
      <t xml:space="preserve">Tipo: </t>
    </r>
    <r>
      <rPr>
        <sz val="9"/>
        <color indexed="8"/>
        <rFont val="Arial Nova Cond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</si>
  <si>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 Nova Cond"/>
        <family val="2"/>
      </rPr>
      <t xml:space="preserve">Características: </t>
    </r>
    <r>
      <rPr>
        <sz val="9"/>
        <color indexed="8"/>
        <rFont val="Arial Nova Cond"/>
        <family val="2"/>
      </rPr>
      <t>Características relevantes que tengan impacto financiero o situación de riesgo. Ejemplo: Becas a fondo perdido.</t>
    </r>
  </si>
  <si>
    <r>
      <rPr>
        <b/>
        <sz val="9"/>
        <color indexed="8"/>
        <rFont val="Arial Nova Cond"/>
        <family val="2"/>
      </rPr>
      <t xml:space="preserve">Nombre del Fideicomiso: </t>
    </r>
    <r>
      <rPr>
        <sz val="9"/>
        <color indexed="8"/>
        <rFont val="Arial Nova Cond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</si>
  <si>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 Nova Cond"/>
        <family val="2"/>
      </rPr>
      <t>Razón de existencia/fin del fideicomiso.</t>
    </r>
  </si>
  <si>
    <r>
      <rPr>
        <b/>
        <sz val="9"/>
        <color indexed="8"/>
        <rFont val="Arial Nova Cond"/>
        <family val="2"/>
      </rPr>
      <t xml:space="preserve">Monto: </t>
    </r>
    <r>
      <rPr>
        <sz val="9"/>
        <color indexed="8"/>
        <rFont val="Arial Nova Cond"/>
        <family val="2"/>
      </rPr>
      <t>Saldo final de la cuenta al cierre del periodo que se informa.</t>
    </r>
  </si>
  <si>
    <t>NOTA ACLARATORIA:</t>
  </si>
  <si>
    <t>N/A</t>
  </si>
  <si>
    <t>-----</t>
  </si>
  <si>
    <t>---------</t>
  </si>
  <si>
    <t>------------------------------------------</t>
  </si>
  <si>
    <t>4</t>
  </si>
  <si>
    <t>INGRESOS Y OTROS BENEFICIOS</t>
  </si>
  <si>
    <t>5 4</t>
  </si>
  <si>
    <t>INTERESES,COMISIONES Y OTROS GASTOS DE LA DEUDA</t>
  </si>
  <si>
    <t>5 4 1</t>
  </si>
  <si>
    <t>INTERESES DE LA DEUDA PUBLICA</t>
  </si>
  <si>
    <t xml:space="preserve">5 4 1 1 </t>
  </si>
  <si>
    <t>INTERESES DE LA DEUDA PÚBLICA INTERNA</t>
  </si>
  <si>
    <t>EJERCICIO 2024</t>
  </si>
  <si>
    <t>5 1 3 6</t>
  </si>
  <si>
    <t>SERVICIOS DE COMUNICACIÓN SOCIAL Y PUBLICIDAD</t>
  </si>
  <si>
    <t>3 2 2 1 1 12 31111 6 M13 00001</t>
  </si>
  <si>
    <t>3 2 2 1 1 12 31111 6 M13 00002</t>
  </si>
  <si>
    <t>3 2 2 1 1 12 31111 6 M13 00003</t>
  </si>
  <si>
    <t>3 2 3 1 1 12 31111 6 M13 00001</t>
  </si>
  <si>
    <t>1 1 1 2 1 12 31111 6 M13 00001</t>
  </si>
  <si>
    <t>1 1 1 2 1 12 31111 6 M13 00001 004</t>
  </si>
  <si>
    <t>1 1 1 2 1 12 31111 6 M13 00001 004 0002</t>
  </si>
  <si>
    <t>1 1 1 2 1 12 31111 6 M13 00001 004 0003</t>
  </si>
  <si>
    <t>1 1 1 2 1 12 31111 6 M13 00001 004 0004</t>
  </si>
  <si>
    <t>FAEISM BANAMEX - 7019 / 25843</t>
  </si>
  <si>
    <t>1 1 1 2 1 12 31111 6 M13 00002</t>
  </si>
  <si>
    <t>1 1 1 2 1 12 31111 6 M13 00002 004</t>
  </si>
  <si>
    <t>1 1 1 2 1 12 31111 6 M13 00002 004 0001</t>
  </si>
  <si>
    <t>1 1 1 2 1 12 31111 6 M13 00002 004 0002</t>
  </si>
  <si>
    <t>1 1 1 2 1 12 31111 6 M13 00003</t>
  </si>
  <si>
    <t>1 1 1 2 1 12 31111 6 M13 00003 004</t>
  </si>
  <si>
    <t>1 1 1 2 1 12 31111 6 M13 00003 004 0002</t>
  </si>
  <si>
    <t>3 2 5 2 1 12 31111 6 M13 00003</t>
  </si>
  <si>
    <t>4 1 1 3</t>
  </si>
  <si>
    <t>IMPUESTOS SOBRE LA PRODUCCION, EL CONSUMO Y LAS TRANSACCIONES</t>
  </si>
  <si>
    <t>4 1 1 7</t>
  </si>
  <si>
    <t>ACCESORIOS DE IMPUESTOS</t>
  </si>
  <si>
    <t>4 1 4 9</t>
  </si>
  <si>
    <t>OTROS DERECHOS</t>
  </si>
  <si>
    <t>4 1 6 6</t>
  </si>
  <si>
    <t>APROVECHAMIENTOS NO COMPRENDIDOS EN LA LEY DE INGRESOS VIGENTE, CAUSADOS EN EJERCICIOS FISCALES ANTERIORES PENDIENTE DE LIQUIDACION O PAGO</t>
  </si>
  <si>
    <t>5 1 1 4</t>
  </si>
  <si>
    <t>SEGURIDAD SOCIAL</t>
  </si>
  <si>
    <t>MATERIAS PRIMAS Y MATERIALES DE PRODUCCIÓN Y COMERCIALIZACIÓN</t>
  </si>
  <si>
    <t>MATERIALES Y SUMINISTROS PARA SEGURIDAD</t>
  </si>
  <si>
    <t>5 1 2 3</t>
  </si>
  <si>
    <t>5 1 2 8</t>
  </si>
  <si>
    <t>3 1 2</t>
  </si>
  <si>
    <t>DONACIONES DE CAPITAL</t>
  </si>
  <si>
    <t>3 1 3</t>
  </si>
  <si>
    <t>ACTUALIZACION DE LA HACIENDA PUBLICA/ PATRIMONIO</t>
  </si>
  <si>
    <t>3 2 1</t>
  </si>
  <si>
    <t>RESULTADOS DEL EJERCICIO (AHORRO/DESAHORRO)</t>
  </si>
  <si>
    <t xml:space="preserve">3 2 1 1 </t>
  </si>
  <si>
    <t>3 2 1 1  1</t>
  </si>
  <si>
    <t>INGRESOS PROPIOS</t>
  </si>
  <si>
    <t>RESULTADOS DE EJERCICIOS ANTERIORES (DOS AÑOS)</t>
  </si>
  <si>
    <t>3 2 2 1 1 12 31111 6 M13 00005</t>
  </si>
  <si>
    <t>3 2 3 1 1 12 31111 6 M13 00005</t>
  </si>
  <si>
    <t>3 2 5 2 1 12 31111 6 M13 00001</t>
  </si>
  <si>
    <t>1 1 1 2 1 12 31111 6 M13 00001 003</t>
  </si>
  <si>
    <t>ADMON 2021-2024</t>
  </si>
  <si>
    <t>1 1 1 2 1 12 31111 6 M13 00001 003 0001</t>
  </si>
  <si>
    <t>1 1 1 2 1 12 31111 6 M13 00001 003 0002</t>
  </si>
  <si>
    <t>BANAMEX - 1914651</t>
  </si>
  <si>
    <t>BANAMEX - 6663576</t>
  </si>
  <si>
    <t>1 1 1 2 1 12 31111 6 M13 00003 003</t>
  </si>
  <si>
    <t>Banamex - 6723927</t>
  </si>
  <si>
    <t>1 1 1 2 1 12 31111 6 M13 00003 003 0002</t>
  </si>
  <si>
    <t>1 1 1 2 1 12 31111 6 M13 00005</t>
  </si>
  <si>
    <t xml:space="preserve"> Formato IC-8</t>
  </si>
  <si>
    <t xml:space="preserve"> Formato IC-9</t>
  </si>
  <si>
    <t>Municipio de Ayutla de los Libres, Guerrero.</t>
  </si>
  <si>
    <t>4 1 1 1</t>
  </si>
  <si>
    <t>IMPUESTOS SOBRE LOS INGRESOS</t>
  </si>
  <si>
    <t>5 2 4 2</t>
  </si>
  <si>
    <t>BECAS</t>
  </si>
  <si>
    <t>3 1</t>
  </si>
  <si>
    <t>HACIENDA PUBLICA/PATRIMONIO CONTRIBUIDO</t>
  </si>
  <si>
    <t>3 1 1</t>
  </si>
  <si>
    <t>3 1 1 1</t>
  </si>
  <si>
    <t>3 1 1 1 1</t>
  </si>
  <si>
    <t>3 1 1 1 1 12 31111 6 M13 00001</t>
  </si>
  <si>
    <t>3 1 1 1 1 12 31111 6 M13 00001 003</t>
  </si>
  <si>
    <t>3 1 1 1 1 12 31111 6 M13 00003</t>
  </si>
  <si>
    <t>FORTAMUN-DF</t>
  </si>
  <si>
    <t>3 1 1 1 1 12 31111 6 M13 00005</t>
  </si>
  <si>
    <t xml:space="preserve">3 1 1 1 1 12 31111 6 M13 00003 003 </t>
  </si>
  <si>
    <t xml:space="preserve">3 1 1 1 1 12 31111 6 M13 00005 003 </t>
  </si>
  <si>
    <t>3 2 5 2 1 12 31111 6 M13 00005</t>
  </si>
  <si>
    <t>EJERCICIO 2025</t>
  </si>
  <si>
    <t>1 1 1 2 1 12 31111 6 M13 00001 005</t>
  </si>
  <si>
    <t>1 1 1 2 1 12 31111 6 M13 00001 005 0001</t>
  </si>
  <si>
    <t>FAEISM BANAMEX - 7019 / 6648982</t>
  </si>
  <si>
    <t>1 1 1 2 1 12 31111 6 M13 00002 005</t>
  </si>
  <si>
    <t>1 1 1 2 1 12 31111 6 M13 00002 005 0001</t>
  </si>
  <si>
    <t>BANAMEX. CTA 7019 6010384 (FAISMUN 2025)</t>
  </si>
  <si>
    <t>1 1 1 2 1 12 31111 6 M13 00003 005</t>
  </si>
  <si>
    <t>1 1 1 2 1 12 31111 6 M13 00005 005</t>
  </si>
  <si>
    <t>1 1 1 2 1 12 31111 6 M13 00005 005 0001</t>
  </si>
  <si>
    <t>BANAMEX - 7019 3934011</t>
  </si>
  <si>
    <t>Del 01 de enero al 31 de diciembre de 2025</t>
  </si>
  <si>
    <t>LAS  OPERACIONES  EFECTUADAS POR EL MUNICIPIO AYUTLA DE LOS LIBRES, GUERRERO,  DURANTE EL PERIODO DEL 01 DE ENERO AL 31 DE DICIEMBRE DE 2025, NO GENERARON AFECTACIÓN A ESTE  RUBRO.</t>
  </si>
  <si>
    <t xml:space="preserve"> EL MUNICIPIO AYUTLA DE LOS LIBRES, GUERRERO,  DURANTE EL PERIODO DEL 01 DE ENERO AL 31 DE DICIEMBRE DE 2025, NO REALIZO INVERSIONES FINANCIERAS (FIDEICOMISOS)</t>
  </si>
  <si>
    <t xml:space="preserve"> EL MUNICIPIO AYUTLA DE LOS LIBRES, GUERRERO,  DURANTE EL PERIODO DEL 01 DE ENERO AL 31 DE DICIEMBRE 2025, NO HA APLICADO METODOS DE DEPRECIACIÓN Y AMORTIZACIÓN</t>
  </si>
  <si>
    <t xml:space="preserve"> EL MUNICIPIO AYUTLA DE LOS LIBRES, GUERRERO,  DURANTE EL PERIODO DEL 01 DE ENERO AL 31 DE DICIEMBRE DE 2025, NO HA APLICADO METODOS DE DEPRECIACIÓN Y AMORTIZACIÓN</t>
  </si>
  <si>
    <t>4 1 6 4</t>
  </si>
  <si>
    <t>Estatales</t>
  </si>
  <si>
    <t>REINTEGROS</t>
  </si>
  <si>
    <t>3 2 2 2 1 12 31111 6 M13 00005 003 0001</t>
  </si>
  <si>
    <t>BANAMEX CTA.  - 7018 / 1914600</t>
  </si>
  <si>
    <t>GASTO CORRIENTE BANAMEX  - 7018 / 8962856</t>
  </si>
  <si>
    <t>BANAMEX. CTA 7019 886032 (FAISMUN 2024)</t>
  </si>
  <si>
    <t>BANAMEX. CTA 7018 6663568 (FAISMUN)</t>
  </si>
  <si>
    <t>FORTAMUN 2024 - BANAMEX.  CTA. 7019 1087478</t>
  </si>
  <si>
    <t>1 1 1 2 1 12 31111 6 M13 00003 005 0001</t>
  </si>
  <si>
    <t>FORTAMUN 2025 - BANAMEX.  CTA. 7019 5767600</t>
  </si>
  <si>
    <t>2 1 5 1 1 12 31111 6 M13 00005 003</t>
  </si>
  <si>
    <t>2 1 5 1 1 12 31111 6 M13 00005 003 0001</t>
  </si>
  <si>
    <t>INGRESOS COBRADOS POR ADELANTADO A CORTO PLAZO</t>
  </si>
  <si>
    <t>2 1 5 1 1 12 31111 6 M13 00005 005</t>
  </si>
  <si>
    <t>2 1 5 1 1 12 31111 6 M13 00005 005 0001</t>
  </si>
  <si>
    <t>RICARDO GARCIA FLORA</t>
  </si>
  <si>
    <t>Importe</t>
  </si>
  <si>
    <t>Vencimiento</t>
  </si>
  <si>
    <t>Factibilidad de pago</t>
  </si>
  <si>
    <t>90 días</t>
  </si>
  <si>
    <t>180 días</t>
  </si>
  <si>
    <t>Menor o igual a 365 días</t>
  </si>
  <si>
    <t>Mayor a 365 días</t>
  </si>
  <si>
    <t>Cuentas y Documentos por pagar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</si>
  <si>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</si>
  <si>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</si>
  <si>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Importe: </t>
    </r>
    <r>
      <rPr>
        <sz val="9"/>
        <color indexed="8"/>
        <rFont val="Arial"/>
        <family val="2"/>
      </rPr>
      <t>Saldo final al cierre del ejercicio fiscal.</t>
    </r>
  </si>
  <si>
    <r>
      <rPr>
        <b/>
        <sz val="9"/>
        <color indexed="8"/>
        <rFont val="Arial"/>
        <family val="2"/>
      </rPr>
      <t xml:space="preserve">Vencimiento: </t>
    </r>
    <r>
      <rPr>
        <sz val="9"/>
        <color indexed="8"/>
        <rFont val="Arial"/>
        <family val="2"/>
      </rPr>
      <t>Corresponde al periodo de pago de los pasivosen días a 90, 180, menor o igual a 365 y mayor a 365.</t>
    </r>
  </si>
  <si>
    <r>
      <rPr>
        <b/>
        <sz val="9"/>
        <color indexed="8"/>
        <rFont val="Arial"/>
        <family val="2"/>
      </rPr>
      <t xml:space="preserve">Factilibidad de pago: </t>
    </r>
    <r>
      <rPr>
        <sz val="9"/>
        <color indexed="8"/>
        <rFont val="Arial"/>
        <family val="2"/>
      </rPr>
      <t>Se informará sobre la factibilidad del pago de dichos pasivos.</t>
    </r>
  </si>
  <si>
    <t>2 1 1 1 1 12 31111 6 M13 00001 004 0001 0002</t>
  </si>
  <si>
    <t>2 1 1 1 1 12 31111 6 M13 00001 005 0001 0001</t>
  </si>
  <si>
    <t>RICARDO GARCIA FLORA (PERSONAL DE
CONFIANZA)</t>
  </si>
  <si>
    <t>2 1 1 1 1 12 31111 6 M13 00001 005 0001 0003</t>
  </si>
  <si>
    <t>RICARDO GARCIA FLORA (PERSONAL DE BASE)</t>
  </si>
  <si>
    <t>2 1 1 1 1 12 31111 6 M13 00005 005 0042</t>
  </si>
  <si>
    <t>RICARDO GARCIA FLORA (TRABAJADORES DE CONFIANZA)</t>
  </si>
  <si>
    <t>2 1 1 2 1 12 31111 6 M13 00001 005 0001 0055</t>
  </si>
  <si>
    <t>PEDRO FLORES ZICATL</t>
  </si>
  <si>
    <t>2 1 1 2 9 12 31111 6 313 00005 005 0001 0004</t>
  </si>
  <si>
    <t>RICARDO GARCIA FLORA (REPOSICION PRESTAMOS PERSONALES)</t>
  </si>
  <si>
    <t>2 1 1 2 9 12 31111 6 313 00005 005 0001 0005</t>
  </si>
  <si>
    <t>RICARDO GARCIA FLORA (PENSION ALIMENTICIA)</t>
  </si>
  <si>
    <t>2 1 1 2 9 12 31111 6 M13 00001 005 0001 0002</t>
  </si>
  <si>
    <t>RICARDO GARCIA FLORA (IMPUESTOS FORTAMUN 2025)</t>
  </si>
  <si>
    <t>2 1 1 2 9 12 31111 6 M13 00001 005 0001 0005</t>
  </si>
  <si>
    <t>JESUS RODRIGUEZ LUIS</t>
  </si>
  <si>
    <t>2 1 1 3 1 12 31111 6 M13 00002 005 0001 0023</t>
  </si>
  <si>
    <t>MISAEL JIMENEZ SATURNINO</t>
  </si>
  <si>
    <t>2 1 1 3 1 12 31111 6 M13 00002 005 0001 0043</t>
  </si>
  <si>
    <t>BERNARDO NAVA MORALES</t>
  </si>
  <si>
    <t>2 1 1 7 1 12 31111 6 M13 00001 005 0001 0001</t>
  </si>
  <si>
    <t>IMPUESTO SOBRE SUELDOS Y SALARIOS ( I.S.R. )</t>
  </si>
  <si>
    <t>2 1 1 7 1 12 31111 6 M13 00001 005 0001 0002</t>
  </si>
  <si>
    <t>01.25 % ISR (RESICO)</t>
  </si>
  <si>
    <t>2 1 1 7 1 12 31111 6 M13 00002 004 0001 0003</t>
  </si>
  <si>
    <t>5% AL MILLAR</t>
  </si>
  <si>
    <t>2 1 1 7 1 12 31111 6 M13 00002 005 0001 0003</t>
  </si>
  <si>
    <t>2 1 1 7 1 12 31111 6 M13 00003 005 0001 0001</t>
  </si>
  <si>
    <t>2 1 1 7 1 12 31111 6 M13 00003 005 0001 0003</t>
  </si>
  <si>
    <t>2 1 1 7 1 12 31111 6 M13 00003 005 0001 0004</t>
  </si>
  <si>
    <t>1.25% RESICO</t>
  </si>
  <si>
    <t>2 1 1 7 1 12 31111 6 M13 00003 005 0001 0005</t>
  </si>
  <si>
    <t>10% ISR SOBRE HONORARIOS</t>
  </si>
  <si>
    <t>2 1 1 7 1 12 31111 6 M13 00005 005 0001 0004</t>
  </si>
  <si>
    <t>01.25% ISR SOBRE RESICO</t>
  </si>
  <si>
    <t>2 1 1 7 1 12 31111 6 M13 00005 005 0001 0005</t>
  </si>
  <si>
    <t>IMPUESTOS SOBRE SUELDOS Y SALARIOS (I.S.R.)</t>
  </si>
  <si>
    <t>2 1 1 7 3 12 31111 6 M13 00005 005 0001</t>
  </si>
  <si>
    <t>10% POR ADMINISTRACION DE REGISTRO CIVIL</t>
  </si>
  <si>
    <t>2 1 1 7 3 12 31111 6 M13 00005 005 0002</t>
  </si>
  <si>
    <t>15% PRO-EDUCACION Y ASISTENCIA SOCIAL APLICABLES A REGISTRO CIVIL</t>
  </si>
  <si>
    <t>2 1 1 7 3 12 31111 6 M13 00005 005 0003</t>
  </si>
  <si>
    <t>15% PRO-CAMINOS APLICABLES A REGISTRO CIVIL</t>
  </si>
  <si>
    <t>2 1 1 7 3 12 31111 6 M13 00005 005 0004</t>
  </si>
  <si>
    <t>15% PRO-TURISMO APLICABLES A REGISTRO CIVIL</t>
  </si>
  <si>
    <t>2 1 1 7 3 12 31111 6 M13 00005 005 0005</t>
  </si>
  <si>
    <t>15% PRO-RECUPERACION ECOLOGICA APLICABLES A REGISTRO CIVIL</t>
  </si>
  <si>
    <t>2 1 1 7 9 12 31111 6 M13 00001 004 0001 0001</t>
  </si>
  <si>
    <t>CUOTAS ISSSPEG</t>
  </si>
  <si>
    <t>2 1 1 7 9 12 31111 6 M13 00001 004 0001 0003</t>
  </si>
  <si>
    <t>PRESTAMOS ISSSPEG</t>
  </si>
  <si>
    <t>2 1 1 7 9 12 31111 6 M13 00001 005 0001 0001</t>
  </si>
  <si>
    <t>2 1 1 7 9 12 31111 6 M13 00001 005 0001 0002</t>
  </si>
  <si>
    <t>CUOTAS SINDICAL</t>
  </si>
  <si>
    <t>2 1 1 7 9 12 31111 6 M13 00001 005 0001 0003</t>
  </si>
  <si>
    <t>2 1 1 7 9 12 31111 6 M13 00005 005 0001 0001</t>
  </si>
  <si>
    <t>CUOTAS ISSPEG</t>
  </si>
  <si>
    <t>2 1 1 7 9 12 31111 6 M13 00005 005 0001 0002</t>
  </si>
  <si>
    <t>2 1 1 7 9 12 31111 6 M13 00005 005 0001 0003</t>
  </si>
  <si>
    <t>2 1 1 2 9 12 31111 6 313 00005 005 0001 0002</t>
  </si>
  <si>
    <t>2 1 1 7 9 12 31111 6 M13 00001 004 0001 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</si>
</sst>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Arial Nova Cond"/>
      <family val="2"/>
    </font>
    <font>
      <b/>
      <sz val="10"/>
      <color theme="1"/>
      <name val="Arial Nova Cond"/>
      <family val="2"/>
    </font>
    <font>
      <b/>
      <sz val="11"/>
      <name val="Arial Nova Cond"/>
      <family val="2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b/>
      <sz val="9"/>
      <name val="Arial Nova Cond"/>
      <family val="2"/>
    </font>
    <font>
      <b/>
      <sz val="9"/>
      <color theme="1"/>
      <name val="Arial Nova Cond"/>
      <family val="2"/>
    </font>
    <font>
      <sz val="9"/>
      <color theme="1"/>
      <name val="Arial Nova Cond"/>
      <family val="2"/>
    </font>
    <font>
      <sz val="10"/>
      <name val="Arial Nova Cond"/>
      <family val="2"/>
    </font>
    <font>
      <sz val="9"/>
      <name val="Arial Nova Cond"/>
      <family val="2"/>
    </font>
    <font>
      <sz val="8"/>
      <color theme="1"/>
      <name val="Arial Nova Cond"/>
      <family val="2"/>
    </font>
    <font>
      <sz val="9"/>
      <color indexed="8"/>
      <name val="Arial Nova Cond"/>
      <family val="2"/>
    </font>
    <font>
      <b/>
      <sz val="9"/>
      <color indexed="8"/>
      <name val="Arial Nova Cond"/>
      <family val="2"/>
    </font>
    <font>
      <sz val="8"/>
      <name val="Arial Nova Cond"/>
      <family val="2"/>
    </font>
    <font>
      <b/>
      <sz val="8"/>
      <color theme="1"/>
      <name val="Arial Nova Cond"/>
      <family val="2"/>
    </font>
    <font>
      <b/>
      <sz val="8"/>
      <name val="Arial Nova Cond"/>
      <family val="2"/>
    </font>
    <font>
      <sz val="8"/>
      <color indexed="8"/>
      <name val="Arial Nova Cond"/>
      <family val="2"/>
    </font>
    <font>
      <b/>
      <sz val="10"/>
      <name val="Arial Nova Cond"/>
      <family val="2"/>
    </font>
    <font>
      <b/>
      <u/>
      <sz val="11"/>
      <name val="Arial Nova Cond"/>
      <family val="2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9"/>
      <color theme="1"/>
      <name val="Arial"/>
      <family val="2"/>
    </font>
    <font>
      <sz val="9"/>
      <name val="Arial Nova Cond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4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1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1" applyFont="1"/>
    <xf numFmtId="0" fontId="10" fillId="0" borderId="0" xfId="1" applyFont="1" applyAlignment="1">
      <alignment horizontal="right"/>
    </xf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0" xfId="1" applyFont="1" applyAlignment="1">
      <alignment horizontal="center"/>
    </xf>
    <xf numFmtId="0" fontId="14" fillId="0" borderId="0" xfId="2" applyFont="1" applyAlignment="1">
      <alignment horizontal="left" vertical="top"/>
    </xf>
    <xf numFmtId="0" fontId="11" fillId="0" borderId="0" xfId="2" applyFont="1" applyAlignment="1">
      <alignment vertical="top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" fontId="15" fillId="2" borderId="1" xfId="3" applyNumberFormat="1" applyFont="1" applyFill="1" applyBorder="1" applyAlignment="1">
      <alignment horizontal="center" vertical="center" wrapText="1"/>
    </xf>
    <xf numFmtId="4" fontId="9" fillId="0" borderId="0" xfId="1" applyNumberFormat="1" applyFont="1" applyAlignment="1">
      <alignment horizontal="right" vertical="center" wrapText="1"/>
    </xf>
    <xf numFmtId="0" fontId="16" fillId="0" borderId="1" xfId="1" applyFont="1" applyBorder="1"/>
    <xf numFmtId="49" fontId="16" fillId="0" borderId="3" xfId="1" applyNumberFormat="1" applyFont="1" applyBorder="1" applyAlignment="1">
      <alignment horizontal="left" vertical="center" wrapText="1"/>
    </xf>
    <xf numFmtId="4" fontId="16" fillId="0" borderId="4" xfId="1" applyNumberFormat="1" applyFont="1" applyBorder="1" applyAlignment="1">
      <alignment horizontal="right" vertical="center" wrapText="1"/>
    </xf>
    <xf numFmtId="4" fontId="16" fillId="0" borderId="5" xfId="1" applyNumberFormat="1" applyFont="1" applyBorder="1" applyAlignment="1">
      <alignment horizontal="right" vertical="center" wrapText="1"/>
    </xf>
    <xf numFmtId="49" fontId="16" fillId="0" borderId="6" xfId="1" applyNumberFormat="1" applyFont="1" applyBorder="1" applyAlignment="1">
      <alignment horizontal="left" vertical="center" wrapText="1"/>
    </xf>
    <xf numFmtId="0" fontId="17" fillId="0" borderId="0" xfId="2" applyFont="1" applyAlignment="1">
      <alignment horizontal="center" vertical="top" wrapText="1"/>
    </xf>
    <xf numFmtId="0" fontId="15" fillId="0" borderId="7" xfId="1" applyFont="1" applyBorder="1" applyAlignment="1">
      <alignment horizontal="left" vertical="center" wrapText="1"/>
    </xf>
    <xf numFmtId="4" fontId="15" fillId="0" borderId="4" xfId="1" applyNumberFormat="1" applyFont="1" applyBorder="1" applyAlignment="1">
      <alignment horizontal="right" vertical="center" wrapText="1"/>
    </xf>
    <xf numFmtId="4" fontId="15" fillId="0" borderId="5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4" fontId="9" fillId="0" borderId="0" xfId="1" applyNumberFormat="1" applyFont="1" applyAlignment="1">
      <alignment horizontal="right" wrapText="1"/>
    </xf>
    <xf numFmtId="0" fontId="14" fillId="0" borderId="0" xfId="2" applyFont="1" applyAlignment="1">
      <alignment vertical="top"/>
    </xf>
    <xf numFmtId="0" fontId="16" fillId="0" borderId="0" xfId="1" applyFont="1"/>
    <xf numFmtId="4" fontId="15" fillId="2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left" vertical="center" wrapText="1"/>
    </xf>
    <xf numFmtId="4" fontId="16" fillId="0" borderId="1" xfId="1" applyNumberFormat="1" applyFont="1" applyBorder="1" applyAlignment="1">
      <alignment horizontal="right" vertical="center" wrapText="1"/>
    </xf>
    <xf numFmtId="2" fontId="16" fillId="0" borderId="1" xfId="1" applyNumberFormat="1" applyFont="1" applyBorder="1"/>
    <xf numFmtId="0" fontId="16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0" fontId="18" fillId="0" borderId="10" xfId="4" applyFont="1" applyBorder="1" applyAlignment="1">
      <alignment vertical="top" wrapText="1"/>
    </xf>
    <xf numFmtId="0" fontId="18" fillId="0" borderId="0" xfId="4" applyFont="1" applyAlignment="1">
      <alignment vertical="top" wrapText="1"/>
    </xf>
    <xf numFmtId="0" fontId="18" fillId="0" borderId="0" xfId="4" applyFont="1" applyAlignment="1">
      <alignment horizontal="left" vertical="top" wrapText="1"/>
    </xf>
    <xf numFmtId="0" fontId="19" fillId="0" borderId="0" xfId="1" applyFont="1"/>
    <xf numFmtId="4" fontId="19" fillId="0" borderId="0" xfId="1" applyNumberFormat="1" applyFont="1" applyAlignment="1">
      <alignment horizontal="right" vertical="center"/>
    </xf>
    <xf numFmtId="0" fontId="16" fillId="0" borderId="10" xfId="5" applyFont="1" applyBorder="1" applyAlignment="1">
      <alignment vertical="top"/>
    </xf>
    <xf numFmtId="0" fontId="16" fillId="0" borderId="14" xfId="5" applyFont="1" applyBorder="1" applyAlignment="1">
      <alignment vertical="top"/>
    </xf>
    <xf numFmtId="0" fontId="16" fillId="0" borderId="0" xfId="5" applyFont="1" applyAlignment="1">
      <alignment vertical="top"/>
    </xf>
    <xf numFmtId="0" fontId="16" fillId="0" borderId="16" xfId="5" applyFont="1" applyBorder="1" applyAlignment="1">
      <alignment vertical="top"/>
    </xf>
    <xf numFmtId="0" fontId="16" fillId="0" borderId="0" xfId="5" applyFont="1" applyAlignment="1">
      <alignment vertical="top" wrapText="1"/>
    </xf>
    <xf numFmtId="0" fontId="16" fillId="0" borderId="16" xfId="5" applyFont="1" applyBorder="1" applyAlignment="1">
      <alignment vertical="top" wrapText="1"/>
    </xf>
    <xf numFmtId="0" fontId="16" fillId="0" borderId="18" xfId="5" applyFont="1" applyBorder="1" applyAlignment="1">
      <alignment vertical="top"/>
    </xf>
    <xf numFmtId="0" fontId="16" fillId="0" borderId="19" xfId="5" applyFont="1" applyBorder="1" applyAlignment="1">
      <alignment vertical="top"/>
    </xf>
    <xf numFmtId="0" fontId="9" fillId="0" borderId="0" xfId="6" applyFont="1"/>
    <xf numFmtId="0" fontId="12" fillId="0" borderId="0" xfId="6" applyFont="1"/>
    <xf numFmtId="0" fontId="11" fillId="0" borderId="0" xfId="6" applyFont="1" applyAlignment="1">
      <alignment horizontal="center"/>
    </xf>
    <xf numFmtId="0" fontId="12" fillId="0" borderId="0" xfId="6" applyFont="1" applyAlignment="1">
      <alignment vertical="center"/>
    </xf>
    <xf numFmtId="0" fontId="18" fillId="0" borderId="0" xfId="5" applyFont="1"/>
    <xf numFmtId="0" fontId="9" fillId="0" borderId="0" xfId="6" applyFont="1" applyAlignment="1">
      <alignment vertical="center"/>
    </xf>
    <xf numFmtId="0" fontId="19" fillId="0" borderId="0" xfId="6" applyFont="1"/>
    <xf numFmtId="0" fontId="16" fillId="0" borderId="9" xfId="9" quotePrefix="1" applyFont="1" applyBorder="1"/>
    <xf numFmtId="0" fontId="16" fillId="0" borderId="9" xfId="9" applyFont="1" applyBorder="1"/>
    <xf numFmtId="4" fontId="16" fillId="0" borderId="32" xfId="5" applyNumberFormat="1" applyFont="1" applyBorder="1" applyAlignment="1">
      <alignment horizontal="right" vertical="center" wrapText="1"/>
    </xf>
    <xf numFmtId="4" fontId="16" fillId="0" borderId="30" xfId="5" applyNumberFormat="1" applyFont="1" applyBorder="1" applyAlignment="1">
      <alignment horizontal="right" vertical="center" wrapText="1"/>
    </xf>
    <xf numFmtId="0" fontId="16" fillId="0" borderId="1" xfId="9" quotePrefix="1" applyFont="1" applyBorder="1"/>
    <xf numFmtId="0" fontId="16" fillId="0" borderId="1" xfId="9" applyFont="1" applyBorder="1"/>
    <xf numFmtId="4" fontId="16" fillId="0" borderId="7" xfId="5" applyNumberFormat="1" applyFont="1" applyBorder="1" applyAlignment="1">
      <alignment horizontal="right" vertical="center" wrapText="1"/>
    </xf>
    <xf numFmtId="4" fontId="16" fillId="0" borderId="20" xfId="5" applyNumberFormat="1" applyFont="1" applyBorder="1" applyAlignment="1">
      <alignment horizontal="right" vertical="center" wrapText="1"/>
    </xf>
    <xf numFmtId="0" fontId="16" fillId="4" borderId="1" xfId="9" applyFont="1" applyFill="1" applyBorder="1"/>
    <xf numFmtId="0" fontId="16" fillId="0" borderId="8" xfId="9" applyFont="1" applyBorder="1"/>
    <xf numFmtId="4" fontId="16" fillId="0" borderId="29" xfId="5" applyNumberFormat="1" applyFont="1" applyBorder="1" applyAlignment="1">
      <alignment horizontal="right" vertical="center" wrapText="1"/>
    </xf>
    <xf numFmtId="4" fontId="16" fillId="0" borderId="28" xfId="5" applyNumberFormat="1" applyFont="1" applyBorder="1" applyAlignment="1">
      <alignment horizontal="right" vertical="center" wrapText="1"/>
    </xf>
    <xf numFmtId="0" fontId="16" fillId="0" borderId="13" xfId="9" applyFont="1" applyBorder="1"/>
    <xf numFmtId="4" fontId="16" fillId="0" borderId="1" xfId="5" applyNumberFormat="1" applyFont="1" applyBorder="1" applyAlignment="1">
      <alignment horizontal="right" vertical="center" wrapText="1"/>
    </xf>
    <xf numFmtId="0" fontId="15" fillId="0" borderId="0" xfId="5" applyFont="1" applyAlignment="1">
      <alignment horizontal="left" vertical="center" wrapText="1"/>
    </xf>
    <xf numFmtId="4" fontId="15" fillId="0" borderId="0" xfId="5" applyNumberFormat="1" applyFont="1" applyAlignment="1">
      <alignment horizontal="right" wrapText="1"/>
    </xf>
    <xf numFmtId="0" fontId="18" fillId="0" borderId="0" xfId="5" applyFont="1" applyAlignment="1">
      <alignment vertical="top"/>
    </xf>
    <xf numFmtId="0" fontId="16" fillId="0" borderId="0" xfId="6" applyFont="1"/>
    <xf numFmtId="0" fontId="14" fillId="0" borderId="0" xfId="6" applyFont="1" applyAlignment="1">
      <alignment horizontal="left" vertical="center" wrapText="1"/>
    </xf>
    <xf numFmtId="0" fontId="20" fillId="0" borderId="15" xfId="5" applyFont="1" applyBorder="1" applyAlignment="1">
      <alignment vertical="top"/>
    </xf>
    <xf numFmtId="0" fontId="16" fillId="0" borderId="16" xfId="6" applyFont="1" applyBorder="1"/>
    <xf numFmtId="0" fontId="16" fillId="0" borderId="15" xfId="5" applyFont="1" applyBorder="1" applyAlignment="1">
      <alignment vertical="top"/>
    </xf>
    <xf numFmtId="0" fontId="20" fillId="0" borderId="17" xfId="5" applyFont="1" applyBorder="1" applyAlignment="1">
      <alignment vertical="top"/>
    </xf>
    <xf numFmtId="0" fontId="16" fillId="0" borderId="18" xfId="6" applyFont="1" applyBorder="1"/>
    <xf numFmtId="0" fontId="16" fillId="0" borderId="19" xfId="6" applyFont="1" applyBorder="1"/>
    <xf numFmtId="0" fontId="14" fillId="0" borderId="0" xfId="7" applyFont="1" applyAlignment="1">
      <alignment vertical="top"/>
    </xf>
    <xf numFmtId="0" fontId="15" fillId="2" borderId="1" xfId="6" applyFont="1" applyFill="1" applyBorder="1" applyAlignment="1">
      <alignment horizontal="center" vertical="center"/>
    </xf>
    <xf numFmtId="0" fontId="15" fillId="2" borderId="2" xfId="6" applyFont="1" applyFill="1" applyBorder="1" applyAlignment="1">
      <alignment horizontal="center" vertical="center"/>
    </xf>
    <xf numFmtId="0" fontId="15" fillId="2" borderId="1" xfId="8" applyNumberFormat="1" applyFont="1" applyFill="1" applyBorder="1" applyAlignment="1">
      <alignment horizontal="center" vertical="center" wrapText="1"/>
    </xf>
    <xf numFmtId="4" fontId="15" fillId="2" borderId="11" xfId="6" applyNumberFormat="1" applyFont="1" applyFill="1" applyBorder="1" applyAlignment="1">
      <alignment horizontal="right" vertical="center"/>
    </xf>
    <xf numFmtId="0" fontId="15" fillId="0" borderId="31" xfId="6" applyFont="1" applyBorder="1" applyAlignment="1">
      <alignment horizontal="left"/>
    </xf>
    <xf numFmtId="0" fontId="16" fillId="0" borderId="31" xfId="6" applyFont="1" applyBorder="1" applyAlignment="1">
      <alignment horizontal="left" vertical="center" wrapText="1"/>
    </xf>
    <xf numFmtId="4" fontId="14" fillId="0" borderId="31" xfId="0" applyNumberFormat="1" applyFont="1" applyBorder="1" applyAlignment="1">
      <alignment horizontal="right" vertical="center"/>
    </xf>
    <xf numFmtId="0" fontId="16" fillId="0" borderId="16" xfId="6" applyFont="1" applyBorder="1" applyAlignment="1">
      <alignment horizontal="left" vertical="center" wrapText="1"/>
    </xf>
    <xf numFmtId="4" fontId="18" fillId="0" borderId="15" xfId="0" applyNumberFormat="1" applyFont="1" applyBorder="1" applyAlignment="1">
      <alignment horizontal="right" vertical="center"/>
    </xf>
    <xf numFmtId="4" fontId="15" fillId="2" borderId="25" xfId="6" applyNumberFormat="1" applyFont="1" applyFill="1" applyBorder="1" applyAlignment="1">
      <alignment horizontal="right"/>
    </xf>
    <xf numFmtId="4" fontId="15" fillId="2" borderId="22" xfId="6" applyNumberFormat="1" applyFont="1" applyFill="1" applyBorder="1" applyAlignment="1">
      <alignment horizontal="right"/>
    </xf>
    <xf numFmtId="4" fontId="15" fillId="0" borderId="31" xfId="6" applyNumberFormat="1" applyFont="1" applyBorder="1" applyAlignment="1">
      <alignment horizontal="right"/>
    </xf>
    <xf numFmtId="0" fontId="16" fillId="0" borderId="31" xfId="6" applyFont="1" applyBorder="1" applyAlignment="1">
      <alignment horizontal="left"/>
    </xf>
    <xf numFmtId="4" fontId="16" fillId="0" borderId="31" xfId="6" applyNumberFormat="1" applyFont="1" applyBorder="1" applyAlignment="1">
      <alignment horizontal="right" vertical="center"/>
    </xf>
    <xf numFmtId="0" fontId="14" fillId="0" borderId="31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4" fontId="16" fillId="0" borderId="31" xfId="6" applyNumberFormat="1" applyFont="1" applyBorder="1" applyAlignment="1">
      <alignment horizontal="right"/>
    </xf>
    <xf numFmtId="0" fontId="16" fillId="0" borderId="31" xfId="6" applyFont="1" applyBorder="1" applyAlignment="1">
      <alignment horizontal="left" wrapText="1"/>
    </xf>
    <xf numFmtId="0" fontId="16" fillId="0" borderId="22" xfId="6" applyFont="1" applyBorder="1" applyAlignment="1">
      <alignment horizontal="center"/>
    </xf>
    <xf numFmtId="0" fontId="16" fillId="0" borderId="33" xfId="6" applyFont="1" applyBorder="1" applyAlignment="1">
      <alignment horizontal="center"/>
    </xf>
    <xf numFmtId="0" fontId="16" fillId="0" borderId="23" xfId="6" applyFont="1" applyBorder="1" applyAlignment="1">
      <alignment horizontal="center"/>
    </xf>
    <xf numFmtId="0" fontId="16" fillId="0" borderId="24" xfId="6" applyFont="1" applyBorder="1" applyAlignment="1">
      <alignment horizontal="left" vertical="center" wrapText="1"/>
    </xf>
    <xf numFmtId="0" fontId="16" fillId="0" borderId="25" xfId="6" applyFont="1" applyBorder="1" applyAlignment="1">
      <alignment horizontal="center"/>
    </xf>
    <xf numFmtId="0" fontId="16" fillId="0" borderId="26" xfId="6" applyFont="1" applyBorder="1" applyAlignment="1">
      <alignment horizontal="center"/>
    </xf>
    <xf numFmtId="0" fontId="16" fillId="0" borderId="27" xfId="6" applyFont="1" applyBorder="1" applyAlignment="1">
      <alignment horizontal="center"/>
    </xf>
    <xf numFmtId="0" fontId="10" fillId="2" borderId="1" xfId="6" applyFont="1" applyFill="1" applyBorder="1"/>
    <xf numFmtId="0" fontId="15" fillId="2" borderId="3" xfId="6" applyFont="1" applyFill="1" applyBorder="1" applyAlignment="1">
      <alignment horizontal="center" vertical="center" wrapText="1"/>
    </xf>
    <xf numFmtId="4" fontId="10" fillId="2" borderId="1" xfId="6" applyNumberFormat="1" applyFont="1" applyFill="1" applyBorder="1" applyAlignment="1">
      <alignment horizontal="right" vertical="center" wrapText="1"/>
    </xf>
    <xf numFmtId="0" fontId="15" fillId="0" borderId="1" xfId="1" applyFont="1" applyBorder="1"/>
    <xf numFmtId="49" fontId="15" fillId="0" borderId="3" xfId="1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6" fillId="0" borderId="1" xfId="1" applyFont="1" applyBorder="1" applyAlignment="1">
      <alignment wrapText="1"/>
    </xf>
    <xf numFmtId="4" fontId="16" fillId="0" borderId="1" xfId="1" applyNumberFormat="1" applyFont="1" applyBorder="1" applyAlignment="1">
      <alignment horizontal="right" wrapText="1"/>
    </xf>
    <xf numFmtId="0" fontId="23" fillId="0" borderId="0" xfId="1" applyFont="1" applyAlignment="1">
      <alignment horizontal="left" vertical="center" wrapText="1"/>
    </xf>
    <xf numFmtId="4" fontId="23" fillId="0" borderId="0" xfId="1" applyNumberFormat="1" applyFont="1" applyAlignment="1">
      <alignment horizontal="right" vertical="center" wrapText="1"/>
    </xf>
    <xf numFmtId="4" fontId="23" fillId="0" borderId="0" xfId="1" applyNumberFormat="1" applyFont="1" applyAlignment="1">
      <alignment horizontal="right" wrapText="1"/>
    </xf>
    <xf numFmtId="0" fontId="23" fillId="0" borderId="0" xfId="1" applyFont="1"/>
    <xf numFmtId="49" fontId="15" fillId="0" borderId="1" xfId="1" applyNumberFormat="1" applyFont="1" applyBorder="1" applyAlignment="1">
      <alignment horizontal="left" vertical="center" wrapText="1"/>
    </xf>
    <xf numFmtId="10" fontId="15" fillId="0" borderId="1" xfId="6" applyNumberFormat="1" applyFont="1" applyBorder="1" applyAlignment="1">
      <alignment horizontal="right" vertical="center" wrapText="1"/>
    </xf>
    <xf numFmtId="4" fontId="15" fillId="0" borderId="1" xfId="6" applyNumberFormat="1" applyFont="1" applyBorder="1" applyAlignment="1">
      <alignment horizontal="left" vertical="center" wrapText="1"/>
    </xf>
    <xf numFmtId="10" fontId="16" fillId="0" borderId="1" xfId="6" applyNumberFormat="1" applyFont="1" applyBorder="1" applyAlignment="1">
      <alignment horizontal="right" vertical="center" wrapText="1"/>
    </xf>
    <xf numFmtId="4" fontId="16" fillId="0" borderId="1" xfId="6" applyNumberFormat="1" applyFont="1" applyBorder="1" applyAlignment="1">
      <alignment horizontal="left" vertical="center" wrapText="1"/>
    </xf>
    <xf numFmtId="9" fontId="16" fillId="0" borderId="1" xfId="32" applyFont="1" applyFill="1" applyBorder="1" applyAlignment="1">
      <alignment horizontal="right" wrapText="1"/>
    </xf>
    <xf numFmtId="0" fontId="16" fillId="0" borderId="1" xfId="1" applyFont="1" applyBorder="1" applyAlignment="1">
      <alignment horizontal="left" vertical="center"/>
    </xf>
    <xf numFmtId="9" fontId="15" fillId="0" borderId="1" xfId="32" applyFont="1" applyFill="1" applyBorder="1" applyAlignment="1">
      <alignment horizontal="right" wrapText="1"/>
    </xf>
    <xf numFmtId="0" fontId="10" fillId="0" borderId="0" xfId="1" applyFont="1" applyAlignment="1">
      <alignment horizontal="left" vertical="center" wrapText="1"/>
    </xf>
    <xf numFmtId="4" fontId="10" fillId="0" borderId="0" xfId="1" applyNumberFormat="1" applyFont="1" applyAlignment="1">
      <alignment horizontal="right" vertical="center" wrapText="1"/>
    </xf>
    <xf numFmtId="4" fontId="10" fillId="0" borderId="0" xfId="1" applyNumberFormat="1" applyFont="1" applyAlignment="1">
      <alignment horizontal="right" wrapText="1"/>
    </xf>
    <xf numFmtId="4" fontId="23" fillId="0" borderId="0" xfId="3" applyNumberFormat="1" applyFont="1" applyFill="1" applyBorder="1" applyAlignment="1">
      <alignment horizontal="right" wrapText="1"/>
    </xf>
    <xf numFmtId="2" fontId="23" fillId="0" borderId="0" xfId="1" applyNumberFormat="1" applyFont="1" applyAlignment="1">
      <alignment horizontal="right" wrapText="1"/>
    </xf>
    <xf numFmtId="0" fontId="15" fillId="0" borderId="1" xfId="1" applyFont="1" applyBorder="1" applyAlignment="1">
      <alignment vertical="center"/>
    </xf>
    <xf numFmtId="4" fontId="15" fillId="0" borderId="1" xfId="1" applyNumberFormat="1" applyFont="1" applyBorder="1" applyAlignment="1">
      <alignment horizontal="right" wrapText="1"/>
    </xf>
    <xf numFmtId="0" fontId="16" fillId="0" borderId="1" xfId="1" applyFont="1" applyBorder="1" applyAlignment="1">
      <alignment vertical="center"/>
    </xf>
    <xf numFmtId="0" fontId="15" fillId="0" borderId="0" xfId="1" applyFont="1" applyAlignment="1">
      <alignment horizontal="left" vertical="center" wrapText="1"/>
    </xf>
    <xf numFmtId="4" fontId="15" fillId="0" borderId="0" xfId="1" applyNumberFormat="1" applyFont="1" applyAlignment="1">
      <alignment horizontal="right" vertical="center" wrapText="1"/>
    </xf>
    <xf numFmtId="4" fontId="15" fillId="0" borderId="0" xfId="1" applyNumberFormat="1" applyFont="1" applyAlignment="1">
      <alignment horizontal="right" wrapText="1"/>
    </xf>
    <xf numFmtId="0" fontId="23" fillId="0" borderId="1" xfId="1" applyFont="1" applyBorder="1"/>
    <xf numFmtId="49" fontId="23" fillId="0" borderId="1" xfId="1" applyNumberFormat="1" applyFont="1" applyBorder="1" applyAlignment="1">
      <alignment horizontal="left" vertical="center" wrapText="1"/>
    </xf>
    <xf numFmtId="0" fontId="19" fillId="0" borderId="1" xfId="1" applyFont="1" applyBorder="1"/>
    <xf numFmtId="4" fontId="16" fillId="0" borderId="1" xfId="1" applyNumberFormat="1" applyFont="1" applyBorder="1" applyAlignment="1">
      <alignment horizontal="center" wrapText="1"/>
    </xf>
    <xf numFmtId="0" fontId="16" fillId="0" borderId="0" xfId="1" applyFont="1" applyAlignment="1">
      <alignment horizontal="left" vertical="center" wrapText="1"/>
    </xf>
    <xf numFmtId="4" fontId="16" fillId="0" borderId="0" xfId="1" applyNumberFormat="1" applyFont="1" applyAlignment="1">
      <alignment horizontal="right" vertical="center" wrapText="1"/>
    </xf>
    <xf numFmtId="4" fontId="16" fillId="0" borderId="0" xfId="1" applyNumberFormat="1" applyFont="1" applyAlignment="1">
      <alignment horizontal="right" wrapText="1"/>
    </xf>
    <xf numFmtId="0" fontId="10" fillId="0" borderId="0" xfId="1" applyFont="1"/>
    <xf numFmtId="0" fontId="11" fillId="0" borderId="0" xfId="1" applyFont="1" applyAlignment="1">
      <alignment horizontal="right"/>
    </xf>
    <xf numFmtId="0" fontId="16" fillId="0" borderId="6" xfId="1" applyFont="1" applyBorder="1" applyAlignment="1">
      <alignment horizontal="left" vertical="center" wrapText="1"/>
    </xf>
    <xf numFmtId="4" fontId="16" fillId="0" borderId="1" xfId="1" applyNumberFormat="1" applyFont="1" applyBorder="1" applyAlignment="1">
      <alignment wrapText="1"/>
    </xf>
    <xf numFmtId="0" fontId="19" fillId="0" borderId="0" xfId="1" applyFont="1" applyAlignment="1">
      <alignment vertical="center"/>
    </xf>
    <xf numFmtId="0" fontId="16" fillId="0" borderId="4" xfId="1" applyFont="1" applyBorder="1" applyAlignment="1">
      <alignment horizontal="left" vertical="center" wrapText="1"/>
    </xf>
    <xf numFmtId="0" fontId="24" fillId="0" borderId="0" xfId="5" applyFont="1" applyAlignment="1">
      <alignment vertical="center" wrapText="1"/>
    </xf>
    <xf numFmtId="0" fontId="25" fillId="0" borderId="0" xfId="5" applyFont="1" applyAlignment="1">
      <alignment vertical="center"/>
    </xf>
    <xf numFmtId="0" fontId="25" fillId="0" borderId="0" xfId="5" applyFont="1" applyAlignment="1">
      <alignment vertical="center" wrapText="1"/>
    </xf>
    <xf numFmtId="0" fontId="16" fillId="0" borderId="0" xfId="1" applyFont="1" applyAlignment="1">
      <alignment horizontal="left" wrapText="1"/>
    </xf>
    <xf numFmtId="0" fontId="15" fillId="0" borderId="0" xfId="1" applyFont="1"/>
    <xf numFmtId="0" fontId="16" fillId="0" borderId="1" xfId="1" applyFont="1" applyBorder="1" applyAlignment="1">
      <alignment vertical="top" wrapText="1"/>
    </xf>
    <xf numFmtId="0" fontId="16" fillId="0" borderId="1" xfId="1" applyFont="1" applyBorder="1" applyAlignment="1">
      <alignment vertical="top"/>
    </xf>
    <xf numFmtId="0" fontId="9" fillId="0" borderId="0" xfId="1" applyFont="1" applyAlignment="1">
      <alignment vertical="center"/>
    </xf>
    <xf numFmtId="4" fontId="9" fillId="0" borderId="0" xfId="1" applyNumberFormat="1" applyFont="1"/>
    <xf numFmtId="4" fontId="16" fillId="0" borderId="0" xfId="1" applyNumberFormat="1" applyFont="1"/>
    <xf numFmtId="0" fontId="15" fillId="2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4" fontId="16" fillId="0" borderId="1" xfId="1" applyNumberFormat="1" applyFont="1" applyBorder="1" applyAlignment="1">
      <alignment vertical="center"/>
    </xf>
    <xf numFmtId="0" fontId="16" fillId="0" borderId="1" xfId="1" applyFont="1" applyBorder="1" applyAlignment="1">
      <alignment horizontal="left" wrapText="1"/>
    </xf>
    <xf numFmtId="0" fontId="15" fillId="0" borderId="11" xfId="1" applyFont="1" applyBorder="1" applyAlignment="1">
      <alignment horizontal="left" vertical="center" wrapText="1"/>
    </xf>
    <xf numFmtId="0" fontId="15" fillId="0" borderId="0" xfId="1" applyFont="1" applyAlignment="1">
      <alignment horizontal="right"/>
    </xf>
    <xf numFmtId="0" fontId="16" fillId="0" borderId="21" xfId="1" applyFont="1" applyBorder="1" applyAlignment="1">
      <alignment horizontal="left" vertical="center" wrapText="1"/>
    </xf>
    <xf numFmtId="0" fontId="19" fillId="0" borderId="0" xfId="1" applyFont="1" applyAlignment="1">
      <alignment horizontal="center"/>
    </xf>
    <xf numFmtId="0" fontId="9" fillId="0" borderId="0" xfId="1" applyFont="1" applyAlignment="1">
      <alignment horizontal="left" wrapText="1"/>
    </xf>
    <xf numFmtId="4" fontId="9" fillId="0" borderId="0" xfId="1" applyNumberFormat="1" applyFont="1" applyAlignment="1">
      <alignment horizontal="left" wrapText="1"/>
    </xf>
    <xf numFmtId="0" fontId="14" fillId="0" borderId="18" xfId="2" applyFont="1" applyBorder="1" applyAlignment="1">
      <alignment vertical="top"/>
    </xf>
    <xf numFmtId="0" fontId="26" fillId="0" borderId="0" xfId="4" applyFont="1" applyAlignment="1">
      <alignment vertical="top" wrapText="1"/>
    </xf>
    <xf numFmtId="49" fontId="16" fillId="0" borderId="1" xfId="1" applyNumberFormat="1" applyFont="1" applyBorder="1" applyAlignment="1">
      <alignment horizontal="right" wrapText="1"/>
    </xf>
    <xf numFmtId="49" fontId="16" fillId="0" borderId="1" xfId="1" quotePrefix="1" applyNumberFormat="1" applyFont="1" applyBorder="1" applyAlignment="1">
      <alignment horizontal="center"/>
    </xf>
    <xf numFmtId="49" fontId="16" fillId="0" borderId="3" xfId="1" applyNumberFormat="1" applyFont="1" applyBorder="1" applyAlignment="1">
      <alignment horizontal="center" vertical="center" wrapText="1"/>
    </xf>
    <xf numFmtId="43" fontId="16" fillId="0" borderId="1" xfId="34" applyFont="1" applyBorder="1" applyAlignment="1">
      <alignment horizontal="right" vertical="center" wrapText="1"/>
    </xf>
    <xf numFmtId="49" fontId="16" fillId="0" borderId="1" xfId="1" applyNumberFormat="1" applyFont="1" applyBorder="1" applyAlignment="1">
      <alignment horizontal="right"/>
    </xf>
    <xf numFmtId="4" fontId="11" fillId="0" borderId="0" xfId="1" applyNumberFormat="1" applyFont="1"/>
    <xf numFmtId="0" fontId="11" fillId="0" borderId="0" xfId="4" applyFont="1" applyAlignment="1">
      <alignment vertical="top" wrapText="1"/>
    </xf>
    <xf numFmtId="0" fontId="16" fillId="0" borderId="1" xfId="1" applyFont="1" applyBorder="1" applyAlignment="1">
      <alignment horizontal="center"/>
    </xf>
    <xf numFmtId="0" fontId="16" fillId="0" borderId="1" xfId="1" quotePrefix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27" fillId="0" borderId="0" xfId="4" applyFont="1" applyAlignment="1">
      <alignment vertical="top" wrapText="1"/>
    </xf>
    <xf numFmtId="49" fontId="23" fillId="0" borderId="1" xfId="1" applyNumberFormat="1" applyFont="1" applyBorder="1" applyAlignment="1">
      <alignment horizontal="right" vertical="center" wrapText="1"/>
    </xf>
    <xf numFmtId="4" fontId="15" fillId="0" borderId="34" xfId="1" applyNumberFormat="1" applyFont="1" applyBorder="1" applyAlignment="1">
      <alignment horizontal="right" wrapText="1"/>
    </xf>
    <xf numFmtId="4" fontId="15" fillId="0" borderId="35" xfId="1" applyNumberFormat="1" applyFont="1" applyBorder="1" applyAlignment="1">
      <alignment horizontal="right" wrapText="1"/>
    </xf>
    <xf numFmtId="4" fontId="16" fillId="0" borderId="35" xfId="1" applyNumberFormat="1" applyFont="1" applyBorder="1" applyAlignment="1">
      <alignment horizontal="right" wrapText="1"/>
    </xf>
    <xf numFmtId="4" fontId="15" fillId="0" borderId="36" xfId="1" applyNumberFormat="1" applyFont="1" applyBorder="1" applyAlignment="1">
      <alignment horizontal="right" wrapText="1"/>
    </xf>
    <xf numFmtId="0" fontId="14" fillId="0" borderId="34" xfId="0" applyFont="1" applyBorder="1" applyAlignment="1">
      <alignment horizontal="left" vertical="center" wrapText="1"/>
    </xf>
    <xf numFmtId="4" fontId="14" fillId="0" borderId="34" xfId="0" applyNumberFormat="1" applyFont="1" applyBorder="1" applyAlignment="1">
      <alignment horizontal="right" vertical="center"/>
    </xf>
    <xf numFmtId="0" fontId="14" fillId="0" borderId="35" xfId="0" applyFont="1" applyBorder="1" applyAlignment="1">
      <alignment horizontal="left" vertical="center" wrapText="1"/>
    </xf>
    <xf numFmtId="4" fontId="14" fillId="0" borderId="35" xfId="0" applyNumberFormat="1" applyFont="1" applyBorder="1" applyAlignment="1">
      <alignment horizontal="right" vertical="center"/>
    </xf>
    <xf numFmtId="0" fontId="18" fillId="0" borderId="35" xfId="0" applyFont="1" applyBorder="1" applyAlignment="1">
      <alignment horizontal="left" vertical="center" wrapText="1"/>
    </xf>
    <xf numFmtId="4" fontId="18" fillId="0" borderId="35" xfId="0" applyNumberFormat="1" applyFont="1" applyBorder="1" applyAlignment="1">
      <alignment horizontal="right" vertical="center"/>
    </xf>
    <xf numFmtId="0" fontId="18" fillId="0" borderId="36" xfId="0" applyFont="1" applyBorder="1" applyAlignment="1">
      <alignment horizontal="left" vertical="center" wrapText="1"/>
    </xf>
    <xf numFmtId="4" fontId="18" fillId="0" borderId="36" xfId="0" applyNumberFormat="1" applyFont="1" applyBorder="1" applyAlignment="1">
      <alignment horizontal="right" vertical="center"/>
    </xf>
    <xf numFmtId="0" fontId="16" fillId="3" borderId="1" xfId="1" applyFont="1" applyFill="1" applyBorder="1" applyAlignment="1">
      <alignment vertical="center"/>
    </xf>
    <xf numFmtId="0" fontId="15" fillId="3" borderId="1" xfId="1" applyFont="1" applyFill="1" applyBorder="1" applyAlignment="1">
      <alignment horizontal="left" vertical="center" wrapText="1"/>
    </xf>
    <xf numFmtId="4" fontId="15" fillId="3" borderId="1" xfId="1" applyNumberFormat="1" applyFont="1" applyFill="1" applyBorder="1" applyAlignment="1">
      <alignment horizontal="right" vertical="center" wrapText="1"/>
    </xf>
    <xf numFmtId="4" fontId="16" fillId="3" borderId="1" xfId="1" applyNumberFormat="1" applyFont="1" applyFill="1" applyBorder="1" applyAlignment="1">
      <alignment horizontal="right" wrapText="1"/>
    </xf>
    <xf numFmtId="4" fontId="15" fillId="0" borderId="34" xfId="1" applyNumberFormat="1" applyFont="1" applyBorder="1" applyAlignment="1">
      <alignment horizontal="center" wrapText="1"/>
    </xf>
    <xf numFmtId="4" fontId="15" fillId="0" borderId="35" xfId="1" applyNumberFormat="1" applyFont="1" applyBorder="1" applyAlignment="1">
      <alignment horizontal="center" wrapText="1"/>
    </xf>
    <xf numFmtId="4" fontId="16" fillId="0" borderId="35" xfId="1" applyNumberFormat="1" applyFont="1" applyBorder="1" applyAlignment="1">
      <alignment horizontal="center" wrapText="1"/>
    </xf>
    <xf numFmtId="4" fontId="16" fillId="0" borderId="36" xfId="1" applyNumberFormat="1" applyFont="1" applyBorder="1" applyAlignment="1">
      <alignment horizontal="center" wrapText="1"/>
    </xf>
    <xf numFmtId="43" fontId="7" fillId="0" borderId="1" xfId="34" applyFont="1" applyBorder="1" applyAlignment="1">
      <alignment horizontal="left" vertical="center" wrapText="1"/>
    </xf>
    <xf numFmtId="43" fontId="8" fillId="0" borderId="1" xfId="34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wrapText="1"/>
    </xf>
    <xf numFmtId="0" fontId="16" fillId="3" borderId="9" xfId="1" applyFont="1" applyFill="1" applyBorder="1"/>
    <xf numFmtId="0" fontId="15" fillId="3" borderId="3" xfId="1" applyFont="1" applyFill="1" applyBorder="1" applyAlignment="1">
      <alignment horizontal="left" vertical="center" wrapText="1"/>
    </xf>
    <xf numFmtId="4" fontId="15" fillId="3" borderId="9" xfId="1" applyNumberFormat="1" applyFont="1" applyFill="1" applyBorder="1" applyAlignment="1">
      <alignment horizontal="right" vertical="center" wrapText="1"/>
    </xf>
    <xf numFmtId="4" fontId="16" fillId="3" borderId="9" xfId="1" applyNumberFormat="1" applyFont="1" applyFill="1" applyBorder="1" applyAlignment="1">
      <alignment horizontal="center" wrapText="1"/>
    </xf>
    <xf numFmtId="4" fontId="16" fillId="3" borderId="9" xfId="1" applyNumberFormat="1" applyFont="1" applyFill="1" applyBorder="1" applyAlignment="1">
      <alignment horizontal="right" wrapText="1"/>
    </xf>
    <xf numFmtId="0" fontId="16" fillId="3" borderId="1" xfId="1" applyFont="1" applyFill="1" applyBorder="1"/>
    <xf numFmtId="49" fontId="15" fillId="0" borderId="37" xfId="1" applyNumberFormat="1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49" fontId="15" fillId="0" borderId="38" xfId="1" applyNumberFormat="1" applyFont="1" applyBorder="1" applyAlignment="1">
      <alignment horizontal="left" vertical="center" wrapText="1"/>
    </xf>
    <xf numFmtId="0" fontId="15" fillId="3" borderId="21" xfId="1" applyFont="1" applyFill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49" fontId="23" fillId="0" borderId="38" xfId="1" applyNumberFormat="1" applyFont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center" vertical="center" wrapText="1"/>
    </xf>
    <xf numFmtId="4" fontId="15" fillId="5" borderId="22" xfId="6" applyNumberFormat="1" applyFont="1" applyFill="1" applyBorder="1" applyAlignment="1">
      <alignment horizontal="right"/>
    </xf>
    <xf numFmtId="0" fontId="14" fillId="5" borderId="31" xfId="0" applyFont="1" applyFill="1" applyBorder="1" applyAlignment="1">
      <alignment horizontal="left" vertical="center" wrapText="1"/>
    </xf>
    <xf numFmtId="4" fontId="15" fillId="5" borderId="31" xfId="6" applyNumberFormat="1" applyFont="1" applyFill="1" applyBorder="1" applyAlignment="1">
      <alignment horizontal="right"/>
    </xf>
    <xf numFmtId="0" fontId="16" fillId="4" borderId="1" xfId="5" applyFont="1" applyFill="1" applyBorder="1" applyAlignment="1">
      <alignment horizontal="center" vertical="center" wrapText="1"/>
    </xf>
    <xf numFmtId="4" fontId="16" fillId="4" borderId="1" xfId="5" applyNumberFormat="1" applyFont="1" applyFill="1" applyBorder="1" applyAlignment="1">
      <alignment horizontal="right" vertical="center" wrapText="1"/>
    </xf>
    <xf numFmtId="4" fontId="16" fillId="4" borderId="7" xfId="5" applyNumberFormat="1" applyFont="1" applyFill="1" applyBorder="1" applyAlignment="1">
      <alignment horizontal="right" vertical="center" wrapText="1"/>
    </xf>
    <xf numFmtId="0" fontId="16" fillId="4" borderId="1" xfId="5" applyFont="1" applyFill="1" applyBorder="1" applyAlignment="1">
      <alignment horizontal="left" vertical="center" wrapText="1"/>
    </xf>
    <xf numFmtId="4" fontId="16" fillId="4" borderId="1" xfId="5" applyNumberFormat="1" applyFont="1" applyFill="1" applyBorder="1" applyAlignment="1">
      <alignment horizontal="right" wrapText="1"/>
    </xf>
    <xf numFmtId="0" fontId="16" fillId="0" borderId="0" xfId="5" applyFont="1" applyAlignment="1">
      <alignment horizontal="left" vertical="center" wrapText="1"/>
    </xf>
    <xf numFmtId="4" fontId="16" fillId="0" borderId="0" xfId="5" applyNumberFormat="1" applyFont="1" applyAlignment="1">
      <alignment horizontal="right" wrapText="1"/>
    </xf>
    <xf numFmtId="0" fontId="11" fillId="0" borderId="0" xfId="4" applyFont="1" applyAlignment="1">
      <alignment horizontal="left" vertical="top" wrapText="1"/>
    </xf>
    <xf numFmtId="0" fontId="14" fillId="0" borderId="0" xfId="5" applyFont="1"/>
    <xf numFmtId="0" fontId="15" fillId="2" borderId="28" xfId="5" applyFont="1" applyFill="1" applyBorder="1" applyAlignment="1">
      <alignment horizontal="center" vertical="center" wrapText="1"/>
    </xf>
    <xf numFmtId="0" fontId="15" fillId="2" borderId="20" xfId="5" applyFont="1" applyFill="1" applyBorder="1" applyAlignment="1">
      <alignment horizontal="center" vertical="center" wrapText="1"/>
    </xf>
    <xf numFmtId="0" fontId="13" fillId="0" borderId="0" xfId="1" applyFont="1"/>
    <xf numFmtId="0" fontId="28" fillId="0" borderId="0" xfId="1" applyFont="1" applyAlignment="1">
      <alignment horizontal="center"/>
    </xf>
    <xf numFmtId="0" fontId="29" fillId="3" borderId="1" xfId="1" applyFont="1" applyFill="1" applyBorder="1"/>
    <xf numFmtId="0" fontId="30" fillId="3" borderId="1" xfId="1" applyFont="1" applyFill="1" applyBorder="1" applyAlignment="1">
      <alignment horizontal="left" vertical="center" wrapText="1"/>
    </xf>
    <xf numFmtId="4" fontId="30" fillId="3" borderId="1" xfId="1" applyNumberFormat="1" applyFont="1" applyFill="1" applyBorder="1" applyAlignment="1">
      <alignment horizontal="right" vertical="center" wrapText="1"/>
    </xf>
    <xf numFmtId="10" fontId="30" fillId="3" borderId="1" xfId="6" applyNumberFormat="1" applyFont="1" applyFill="1" applyBorder="1" applyAlignment="1">
      <alignment horizontal="right" vertical="center" wrapText="1"/>
    </xf>
    <xf numFmtId="9" fontId="29" fillId="3" borderId="1" xfId="32" applyFont="1" applyFill="1" applyBorder="1" applyAlignment="1">
      <alignment horizontal="right" wrapText="1"/>
    </xf>
    <xf numFmtId="0" fontId="17" fillId="0" borderId="0" xfId="5" applyFont="1" applyAlignment="1">
      <alignment horizontal="left" wrapText="1"/>
    </xf>
    <xf numFmtId="0" fontId="17" fillId="0" borderId="0" xfId="5" applyFont="1"/>
    <xf numFmtId="0" fontId="17" fillId="0" borderId="0" xfId="5" applyFont="1" applyAlignment="1">
      <alignment horizontal="left"/>
    </xf>
    <xf numFmtId="0" fontId="17" fillId="0" borderId="0" xfId="5" applyFont="1" applyAlignment="1">
      <alignment horizontal="left" vertical="top" wrapText="1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wrapText="1"/>
    </xf>
    <xf numFmtId="0" fontId="29" fillId="0" borderId="0" xfId="6" applyFont="1"/>
    <xf numFmtId="0" fontId="28" fillId="0" borderId="0" xfId="6" applyFont="1" applyAlignment="1">
      <alignment horizontal="center"/>
    </xf>
    <xf numFmtId="0" fontId="13" fillId="0" borderId="0" xfId="1" applyFont="1" applyAlignment="1">
      <alignment vertical="center"/>
    </xf>
    <xf numFmtId="4" fontId="16" fillId="0" borderId="1" xfId="1" applyNumberFormat="1" applyFont="1" applyBorder="1" applyAlignment="1">
      <alignment horizontal="center" vertical="center" wrapText="1"/>
    </xf>
    <xf numFmtId="49" fontId="31" fillId="0" borderId="3" xfId="1" applyNumberFormat="1" applyFont="1" applyBorder="1" applyAlignment="1">
      <alignment horizontal="left" vertical="center" wrapText="1"/>
    </xf>
    <xf numFmtId="4" fontId="31" fillId="0" borderId="1" xfId="1" applyNumberFormat="1" applyFont="1" applyBorder="1" applyAlignment="1">
      <alignment horizontal="right" vertical="center" wrapText="1"/>
    </xf>
    <xf numFmtId="0" fontId="31" fillId="0" borderId="1" xfId="1" applyFont="1" applyBorder="1"/>
    <xf numFmtId="0" fontId="16" fillId="0" borderId="16" xfId="6" applyFont="1" applyBorder="1" applyAlignment="1">
      <alignment horizontal="left" wrapText="1"/>
    </xf>
    <xf numFmtId="4" fontId="16" fillId="0" borderId="39" xfId="6" applyNumberFormat="1" applyFont="1" applyBorder="1" applyAlignment="1">
      <alignment horizontal="right" vertical="center"/>
    </xf>
    <xf numFmtId="4" fontId="16" fillId="0" borderId="40" xfId="6" applyNumberFormat="1" applyFont="1" applyBorder="1" applyAlignment="1">
      <alignment horizontal="right" vertical="center"/>
    </xf>
    <xf numFmtId="0" fontId="19" fillId="0" borderId="16" xfId="1" applyFont="1" applyBorder="1"/>
    <xf numFmtId="0" fontId="16" fillId="0" borderId="16" xfId="1" applyFont="1" applyBorder="1"/>
    <xf numFmtId="49" fontId="23" fillId="0" borderId="16" xfId="1" applyNumberFormat="1" applyFont="1" applyBorder="1" applyAlignment="1">
      <alignment horizontal="left" vertical="center" wrapText="1"/>
    </xf>
    <xf numFmtId="49" fontId="15" fillId="0" borderId="16" xfId="1" applyNumberFormat="1" applyFont="1" applyBorder="1" applyAlignment="1">
      <alignment horizontal="left" vertical="center" wrapText="1"/>
    </xf>
    <xf numFmtId="4" fontId="12" fillId="0" borderId="0" xfId="6" applyNumberFormat="1" applyFont="1"/>
    <xf numFmtId="4" fontId="15" fillId="2" borderId="1" xfId="6" applyNumberFormat="1" applyFont="1" applyFill="1" applyBorder="1" applyAlignment="1">
      <alignment horizontal="right" vertical="center"/>
    </xf>
    <xf numFmtId="4" fontId="18" fillId="0" borderId="9" xfId="0" applyNumberFormat="1" applyFont="1" applyBorder="1" applyAlignment="1">
      <alignment horizontal="right" vertical="center"/>
    </xf>
    <xf numFmtId="4" fontId="15" fillId="2" borderId="1" xfId="6" applyNumberFormat="1" applyFont="1" applyFill="1" applyBorder="1" applyAlignment="1">
      <alignment horizontal="right"/>
    </xf>
    <xf numFmtId="43" fontId="12" fillId="0" borderId="0" xfId="34" applyFont="1"/>
    <xf numFmtId="43" fontId="12" fillId="0" borderId="0" xfId="1" applyNumberFormat="1" applyFont="1"/>
    <xf numFmtId="4" fontId="18" fillId="0" borderId="10" xfId="4" applyNumberFormat="1" applyFont="1" applyBorder="1" applyAlignment="1">
      <alignment vertical="top" wrapText="1"/>
    </xf>
    <xf numFmtId="0" fontId="15" fillId="0" borderId="1" xfId="1" applyFont="1" applyBorder="1" applyAlignment="1">
      <alignment horizontal="center" vertical="center" wrapText="1"/>
    </xf>
    <xf numFmtId="0" fontId="32" fillId="0" borderId="35" xfId="0" applyFont="1" applyBorder="1" applyAlignment="1">
      <alignment horizontal="left" vertical="center" wrapText="1"/>
    </xf>
    <xf numFmtId="4" fontId="32" fillId="0" borderId="35" xfId="0" applyNumberFormat="1" applyFont="1" applyBorder="1" applyAlignment="1">
      <alignment horizontal="right" vertical="center"/>
    </xf>
    <xf numFmtId="4" fontId="15" fillId="0" borderId="1" xfId="3" applyNumberFormat="1" applyFont="1" applyFill="1" applyBorder="1" applyAlignment="1">
      <alignment horizontal="center" vertical="center" wrapText="1"/>
    </xf>
    <xf numFmtId="4" fontId="33" fillId="0" borderId="1" xfId="1" applyNumberFormat="1" applyFont="1" applyBorder="1" applyAlignment="1">
      <alignment horizontal="right" vertical="center" wrapText="1"/>
    </xf>
    <xf numFmtId="43" fontId="33" fillId="0" borderId="1" xfId="34" applyFont="1" applyFill="1" applyBorder="1" applyAlignment="1">
      <alignment horizontal="right" vertical="center" wrapText="1"/>
    </xf>
    <xf numFmtId="0" fontId="31" fillId="0" borderId="1" xfId="1" applyFont="1" applyBorder="1" applyAlignment="1">
      <alignment wrapText="1"/>
    </xf>
    <xf numFmtId="0" fontId="33" fillId="0" borderId="1" xfId="1" applyFont="1" applyBorder="1" applyAlignment="1">
      <alignment wrapText="1"/>
    </xf>
    <xf numFmtId="49" fontId="33" fillId="0" borderId="3" xfId="1" applyNumberFormat="1" applyFont="1" applyBorder="1" applyAlignment="1">
      <alignment horizontal="left" vertical="center" wrapText="1"/>
    </xf>
    <xf numFmtId="0" fontId="33" fillId="0" borderId="1" xfId="1" applyFont="1" applyBorder="1"/>
    <xf numFmtId="43" fontId="33" fillId="0" borderId="1" xfId="34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left"/>
    </xf>
    <xf numFmtId="0" fontId="33" fillId="0" borderId="4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43" fontId="16" fillId="0" borderId="1" xfId="34" applyFont="1" applyBorder="1" applyAlignment="1">
      <alignment horizontal="right" wrapText="1"/>
    </xf>
    <xf numFmtId="43" fontId="16" fillId="0" borderId="1" xfId="34" applyFont="1" applyBorder="1" applyAlignment="1">
      <alignment horizontal="right"/>
    </xf>
    <xf numFmtId="43" fontId="31" fillId="0" borderId="1" xfId="34" applyFont="1" applyBorder="1" applyAlignment="1">
      <alignment wrapText="1"/>
    </xf>
    <xf numFmtId="43" fontId="33" fillId="0" borderId="1" xfId="34" applyFont="1" applyBorder="1" applyAlignment="1">
      <alignment horizontal="right" vertical="center" wrapText="1"/>
    </xf>
    <xf numFmtId="43" fontId="31" fillId="0" borderId="1" xfId="34" applyFont="1" applyBorder="1" applyAlignment="1">
      <alignment horizontal="right" wrapText="1"/>
    </xf>
    <xf numFmtId="0" fontId="16" fillId="0" borderId="1" xfId="1" applyFont="1" applyBorder="1" applyAlignment="1">
      <alignment horizontal="left"/>
    </xf>
    <xf numFmtId="4" fontId="33" fillId="2" borderId="1" xfId="1" applyNumberFormat="1" applyFont="1" applyFill="1" applyBorder="1" applyAlignment="1">
      <alignment horizontal="center" vertical="center" wrapText="1"/>
    </xf>
    <xf numFmtId="43" fontId="18" fillId="0" borderId="0" xfId="4" applyNumberFormat="1" applyFont="1" applyAlignment="1">
      <alignment vertical="top" wrapText="1"/>
    </xf>
    <xf numFmtId="0" fontId="18" fillId="0" borderId="0" xfId="4" applyFont="1" applyBorder="1" applyAlignment="1">
      <alignment vertical="top" wrapText="1"/>
    </xf>
    <xf numFmtId="0" fontId="13" fillId="0" borderId="0" xfId="1" applyFont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4" fontId="15" fillId="2" borderId="8" xfId="3" applyNumberFormat="1" applyFont="1" applyFill="1" applyBorder="1" applyAlignment="1">
      <alignment horizontal="center" vertical="center" wrapText="1"/>
    </xf>
    <xf numFmtId="4" fontId="15" fillId="2" borderId="9" xfId="3" applyNumberFormat="1" applyFont="1" applyFill="1" applyBorder="1" applyAlignment="1">
      <alignment horizontal="center" vertical="center" wrapText="1"/>
    </xf>
    <xf numFmtId="4" fontId="15" fillId="2" borderId="1" xfId="3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vertical="top"/>
    </xf>
    <xf numFmtId="0" fontId="20" fillId="0" borderId="13" xfId="5" applyFont="1" applyBorder="1" applyAlignment="1">
      <alignment horizontal="justify" vertical="center"/>
    </xf>
    <xf numFmtId="0" fontId="20" fillId="0" borderId="10" xfId="5" applyFont="1" applyBorder="1" applyAlignment="1">
      <alignment horizontal="justify" vertical="center"/>
    </xf>
    <xf numFmtId="0" fontId="20" fillId="0" borderId="15" xfId="5" applyFont="1" applyBorder="1" applyAlignment="1">
      <alignment horizontal="justify" vertical="center"/>
    </xf>
    <xf numFmtId="0" fontId="20" fillId="0" borderId="0" xfId="5" applyFont="1" applyAlignment="1">
      <alignment horizontal="justify" vertical="center"/>
    </xf>
    <xf numFmtId="0" fontId="20" fillId="0" borderId="15" xfId="5" applyFont="1" applyBorder="1" applyAlignment="1">
      <alignment horizontal="justify" vertical="center" wrapText="1"/>
    </xf>
    <xf numFmtId="0" fontId="20" fillId="0" borderId="0" xfId="5" applyFont="1" applyAlignment="1">
      <alignment horizontal="justify" vertical="center" wrapText="1"/>
    </xf>
    <xf numFmtId="0" fontId="20" fillId="0" borderId="17" xfId="5" applyFont="1" applyBorder="1" applyAlignment="1">
      <alignment horizontal="justify" vertical="center"/>
    </xf>
    <xf numFmtId="0" fontId="20" fillId="0" borderId="18" xfId="5" applyFont="1" applyBorder="1" applyAlignment="1">
      <alignment horizontal="justify" vertical="center"/>
    </xf>
    <xf numFmtId="0" fontId="14" fillId="3" borderId="11" xfId="5" applyFont="1" applyFill="1" applyBorder="1" applyAlignment="1">
      <alignment horizontal="center" vertical="center" wrapText="1"/>
    </xf>
    <xf numFmtId="0" fontId="14" fillId="3" borderId="12" xfId="5" applyFont="1" applyFill="1" applyBorder="1" applyAlignment="1">
      <alignment horizontal="center" vertical="center" wrapText="1"/>
    </xf>
    <xf numFmtId="0" fontId="14" fillId="3" borderId="2" xfId="5" applyFont="1" applyFill="1" applyBorder="1" applyAlignment="1">
      <alignment horizontal="center" vertical="center" wrapText="1"/>
    </xf>
    <xf numFmtId="0" fontId="20" fillId="0" borderId="17" xfId="5" applyFont="1" applyBorder="1" applyAlignment="1">
      <alignment horizontal="left" vertical="center"/>
    </xf>
    <xf numFmtId="0" fontId="20" fillId="0" borderId="18" xfId="5" applyFont="1" applyBorder="1" applyAlignment="1">
      <alignment horizontal="left" vertical="center"/>
    </xf>
    <xf numFmtId="0" fontId="20" fillId="0" borderId="19" xfId="5" applyFont="1" applyBorder="1" applyAlignment="1">
      <alignment horizontal="left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0" fontId="19" fillId="0" borderId="0" xfId="1" applyFont="1"/>
    <xf numFmtId="0" fontId="14" fillId="2" borderId="11" xfId="5" applyFont="1" applyFill="1" applyBorder="1" applyAlignment="1">
      <alignment horizontal="center" vertical="center" wrapText="1"/>
    </xf>
    <xf numFmtId="0" fontId="14" fillId="2" borderId="12" xfId="5" applyFont="1" applyFill="1" applyBorder="1" applyAlignment="1">
      <alignment horizontal="center" vertical="center" wrapText="1"/>
    </xf>
    <xf numFmtId="0" fontId="14" fillId="2" borderId="2" xfId="5" applyFont="1" applyFill="1" applyBorder="1" applyAlignment="1">
      <alignment horizontal="center" vertical="center" wrapText="1"/>
    </xf>
    <xf numFmtId="0" fontId="20" fillId="0" borderId="15" xfId="5" applyFont="1" applyBorder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20" fillId="0" borderId="16" xfId="5" applyFont="1" applyBorder="1" applyAlignment="1">
      <alignment horizontal="left" vertical="center"/>
    </xf>
    <xf numFmtId="0" fontId="26" fillId="0" borderId="0" xfId="2" applyFont="1" applyAlignment="1">
      <alignment horizontal="left" vertical="top"/>
    </xf>
    <xf numFmtId="0" fontId="11" fillId="0" borderId="0" xfId="4" applyFont="1" applyAlignment="1">
      <alignment horizontal="left" vertical="top" wrapText="1"/>
    </xf>
    <xf numFmtId="0" fontId="20" fillId="0" borderId="15" xfId="1" applyFont="1" applyBorder="1" applyAlignment="1">
      <alignment horizontal="justify" vertical="center"/>
    </xf>
    <xf numFmtId="0" fontId="20" fillId="0" borderId="0" xfId="1" applyFont="1" applyAlignment="1">
      <alignment horizontal="justify" vertical="center"/>
    </xf>
    <xf numFmtId="0" fontId="20" fillId="0" borderId="16" xfId="1" applyFont="1" applyBorder="1" applyAlignment="1">
      <alignment horizontal="justify" vertical="center"/>
    </xf>
    <xf numFmtId="0" fontId="21" fillId="0" borderId="17" xfId="1" applyFont="1" applyBorder="1" applyAlignment="1">
      <alignment horizontal="justify" vertical="center"/>
    </xf>
    <xf numFmtId="0" fontId="21" fillId="0" borderId="18" xfId="1" applyFont="1" applyBorder="1" applyAlignment="1">
      <alignment horizontal="justify" vertical="center"/>
    </xf>
    <xf numFmtId="0" fontId="21" fillId="0" borderId="19" xfId="1" applyFont="1" applyBorder="1" applyAlignment="1">
      <alignment horizontal="justify" vertical="center"/>
    </xf>
    <xf numFmtId="0" fontId="20" fillId="0" borderId="14" xfId="5" applyFont="1" applyBorder="1" applyAlignment="1">
      <alignment horizontal="justify" vertical="center"/>
    </xf>
    <xf numFmtId="0" fontId="20" fillId="0" borderId="16" xfId="5" applyFont="1" applyBorder="1" applyAlignment="1">
      <alignment horizontal="justify" vertical="center"/>
    </xf>
    <xf numFmtId="0" fontId="18" fillId="0" borderId="15" xfId="5" applyFont="1" applyBorder="1" applyAlignment="1">
      <alignment horizontal="justify" vertical="center"/>
    </xf>
    <xf numFmtId="0" fontId="18" fillId="0" borderId="0" xfId="5" applyFont="1" applyAlignment="1">
      <alignment horizontal="justify" vertical="center"/>
    </xf>
    <xf numFmtId="0" fontId="18" fillId="0" borderId="16" xfId="5" applyFont="1" applyBorder="1" applyAlignment="1">
      <alignment horizontal="justify" vertical="center"/>
    </xf>
    <xf numFmtId="0" fontId="11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3" fillId="0" borderId="0" xfId="1" applyFont="1"/>
    <xf numFmtId="0" fontId="20" fillId="0" borderId="17" xfId="1" applyFont="1" applyBorder="1" applyAlignment="1">
      <alignment horizontal="justify" vertical="center"/>
    </xf>
    <xf numFmtId="0" fontId="20" fillId="0" borderId="18" xfId="1" applyFont="1" applyBorder="1" applyAlignment="1">
      <alignment horizontal="justify" vertical="center"/>
    </xf>
    <xf numFmtId="0" fontId="20" fillId="0" borderId="19" xfId="1" applyFont="1" applyBorder="1" applyAlignment="1">
      <alignment horizontal="justify" vertical="center"/>
    </xf>
    <xf numFmtId="0" fontId="14" fillId="0" borderId="11" xfId="2" applyFont="1" applyBorder="1" applyAlignment="1">
      <alignment horizontal="left"/>
    </xf>
    <xf numFmtId="0" fontId="14" fillId="0" borderId="12" xfId="2" applyFont="1" applyBorder="1" applyAlignment="1">
      <alignment horizontal="left"/>
    </xf>
    <xf numFmtId="0" fontId="14" fillId="0" borderId="2" xfId="2" applyFont="1" applyBorder="1" applyAlignment="1">
      <alignment horizontal="left"/>
    </xf>
    <xf numFmtId="0" fontId="16" fillId="0" borderId="0" xfId="1" applyFont="1" applyAlignment="1">
      <alignment horizontal="justify" vertical="center" wrapText="1"/>
    </xf>
    <xf numFmtId="0" fontId="20" fillId="0" borderId="13" xfId="5" applyFont="1" applyBorder="1" applyAlignment="1">
      <alignment horizontal="left" vertical="center"/>
    </xf>
    <xf numFmtId="0" fontId="20" fillId="0" borderId="10" xfId="5" applyFont="1" applyBorder="1" applyAlignment="1">
      <alignment horizontal="left" vertical="center"/>
    </xf>
    <xf numFmtId="0" fontId="20" fillId="0" borderId="14" xfId="5" applyFont="1" applyBorder="1" applyAlignment="1">
      <alignment horizontal="left" vertical="center"/>
    </xf>
    <xf numFmtId="0" fontId="20" fillId="0" borderId="15" xfId="5" applyFont="1" applyBorder="1" applyAlignment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0" fillId="0" borderId="16" xfId="5" applyFont="1" applyBorder="1" applyAlignment="1">
      <alignment horizontal="left" vertical="center" wrapText="1"/>
    </xf>
    <xf numFmtId="0" fontId="11" fillId="0" borderId="0" xfId="2" applyFont="1" applyAlignment="1">
      <alignment horizontal="left" vertical="top"/>
    </xf>
    <xf numFmtId="0" fontId="35" fillId="0" borderId="15" xfId="5" applyFont="1" applyBorder="1" applyAlignment="1">
      <alignment horizontal="left" vertical="center" wrapText="1"/>
    </xf>
    <xf numFmtId="0" fontId="35" fillId="0" borderId="0" xfId="5" applyFont="1" applyAlignment="1">
      <alignment horizontal="left" vertical="center" wrapText="1"/>
    </xf>
    <xf numFmtId="0" fontId="35" fillId="0" borderId="16" xfId="5" applyFont="1" applyBorder="1" applyAlignment="1">
      <alignment horizontal="left" vertical="center" wrapText="1"/>
    </xf>
    <xf numFmtId="0" fontId="35" fillId="0" borderId="17" xfId="5" applyFont="1" applyBorder="1" applyAlignment="1">
      <alignment horizontal="left" vertical="center"/>
    </xf>
    <xf numFmtId="0" fontId="35" fillId="0" borderId="18" xfId="5" applyFont="1" applyBorder="1" applyAlignment="1">
      <alignment horizontal="left" vertical="center"/>
    </xf>
    <xf numFmtId="0" fontId="35" fillId="0" borderId="19" xfId="5" applyFont="1" applyBorder="1" applyAlignment="1">
      <alignment horizontal="left" vertical="center"/>
    </xf>
    <xf numFmtId="0" fontId="33" fillId="2" borderId="8" xfId="1" applyFont="1" applyFill="1" applyBorder="1" applyAlignment="1">
      <alignment horizontal="center" vertical="center"/>
    </xf>
    <xf numFmtId="0" fontId="33" fillId="2" borderId="9" xfId="1" applyFont="1" applyFill="1" applyBorder="1" applyAlignment="1">
      <alignment horizontal="center" vertical="center"/>
    </xf>
    <xf numFmtId="4" fontId="33" fillId="2" borderId="8" xfId="37" applyNumberFormat="1" applyFont="1" applyFill="1" applyBorder="1" applyAlignment="1">
      <alignment horizontal="center" vertical="center" wrapText="1"/>
    </xf>
    <xf numFmtId="4" fontId="33" fillId="2" borderId="9" xfId="37" applyNumberFormat="1" applyFont="1" applyFill="1" applyBorder="1" applyAlignment="1">
      <alignment horizontal="center" vertical="center" wrapText="1"/>
    </xf>
    <xf numFmtId="4" fontId="33" fillId="2" borderId="11" xfId="37" applyNumberFormat="1" applyFont="1" applyFill="1" applyBorder="1" applyAlignment="1">
      <alignment horizontal="center" vertical="center" wrapText="1"/>
    </xf>
    <xf numFmtId="4" fontId="33" fillId="2" borderId="12" xfId="37" applyNumberFormat="1" applyFont="1" applyFill="1" applyBorder="1" applyAlignment="1">
      <alignment horizontal="center" vertical="center" wrapText="1"/>
    </xf>
    <xf numFmtId="4" fontId="33" fillId="2" borderId="2" xfId="37" applyNumberFormat="1" applyFont="1" applyFill="1" applyBorder="1" applyAlignment="1">
      <alignment horizontal="center" vertical="center" wrapText="1"/>
    </xf>
    <xf numFmtId="0" fontId="34" fillId="0" borderId="11" xfId="5" applyFont="1" applyBorder="1" applyAlignment="1">
      <alignment horizontal="center" vertical="center" wrapText="1"/>
    </xf>
    <xf numFmtId="0" fontId="34" fillId="0" borderId="12" xfId="5" applyFont="1" applyBorder="1" applyAlignment="1">
      <alignment horizontal="center" vertical="center" wrapText="1"/>
    </xf>
    <xf numFmtId="0" fontId="34" fillId="0" borderId="2" xfId="5" applyFont="1" applyBorder="1" applyAlignment="1">
      <alignment horizontal="center" vertical="center" wrapText="1"/>
    </xf>
    <xf numFmtId="0" fontId="35" fillId="0" borderId="13" xfId="5" applyFont="1" applyBorder="1" applyAlignment="1">
      <alignment horizontal="left" vertical="center"/>
    </xf>
    <xf numFmtId="0" fontId="35" fillId="0" borderId="10" xfId="5" applyFont="1" applyBorder="1" applyAlignment="1">
      <alignment horizontal="left" vertical="center"/>
    </xf>
    <xf numFmtId="0" fontId="35" fillId="0" borderId="14" xfId="5" applyFont="1" applyBorder="1" applyAlignment="1">
      <alignment horizontal="left" vertical="center"/>
    </xf>
    <xf numFmtId="0" fontId="35" fillId="0" borderId="15" xfId="5" applyFont="1" applyBorder="1" applyAlignment="1">
      <alignment horizontal="left" vertical="center"/>
    </xf>
    <xf numFmtId="0" fontId="35" fillId="0" borderId="0" xfId="5" applyFont="1" applyAlignment="1">
      <alignment horizontal="left" vertical="center"/>
    </xf>
    <xf numFmtId="0" fontId="35" fillId="0" borderId="16" xfId="5" applyFont="1" applyBorder="1" applyAlignment="1">
      <alignment horizontal="left" vertical="center"/>
    </xf>
    <xf numFmtId="0" fontId="20" fillId="0" borderId="19" xfId="5" applyFont="1" applyBorder="1" applyAlignment="1">
      <alignment horizontal="justify" vertical="center"/>
    </xf>
    <xf numFmtId="0" fontId="11" fillId="0" borderId="0" xfId="4" applyFont="1" applyAlignment="1">
      <alignment horizontal="center" vertical="top" wrapText="1"/>
    </xf>
    <xf numFmtId="0" fontId="11" fillId="0" borderId="18" xfId="2" applyFont="1" applyBorder="1" applyAlignment="1">
      <alignment horizontal="left" vertical="top" wrapText="1"/>
    </xf>
    <xf numFmtId="0" fontId="15" fillId="0" borderId="15" xfId="5" applyFont="1" applyBorder="1" applyAlignment="1">
      <alignment horizontal="justify" vertical="center"/>
    </xf>
    <xf numFmtId="0" fontId="15" fillId="0" borderId="0" xfId="5" applyFont="1" applyAlignment="1">
      <alignment horizontal="justify" vertical="center"/>
    </xf>
    <xf numFmtId="0" fontId="15" fillId="0" borderId="16" xfId="5" applyFont="1" applyBorder="1" applyAlignment="1">
      <alignment horizontal="justify" vertical="center"/>
    </xf>
    <xf numFmtId="0" fontId="15" fillId="2" borderId="11" xfId="6" applyFont="1" applyFill="1" applyBorder="1" applyAlignment="1">
      <alignment horizontal="left" vertical="center"/>
    </xf>
    <xf numFmtId="0" fontId="15" fillId="2" borderId="2" xfId="6" applyFont="1" applyFill="1" applyBorder="1" applyAlignment="1">
      <alignment horizontal="left" vertical="center"/>
    </xf>
    <xf numFmtId="0" fontId="13" fillId="0" borderId="0" xfId="6" applyFont="1" applyAlignment="1">
      <alignment horizontal="center" vertical="center"/>
    </xf>
    <xf numFmtId="0" fontId="13" fillId="0" borderId="0" xfId="6" applyFont="1" applyAlignment="1">
      <alignment horizontal="center"/>
    </xf>
    <xf numFmtId="0" fontId="14" fillId="0" borderId="0" xfId="7" applyFont="1" applyAlignment="1">
      <alignment horizontal="left" vertical="top"/>
    </xf>
    <xf numFmtId="0" fontId="14" fillId="0" borderId="0" xfId="6" applyFont="1" applyAlignment="1">
      <alignment horizontal="left" vertical="center" wrapText="1"/>
    </xf>
    <xf numFmtId="0" fontId="14" fillId="2" borderId="1" xfId="5" applyFont="1" applyFill="1" applyBorder="1" applyAlignment="1">
      <alignment horizontal="center" vertical="center" wrapText="1"/>
    </xf>
    <xf numFmtId="0" fontId="20" fillId="0" borderId="15" xfId="5" applyFont="1" applyBorder="1" applyAlignment="1">
      <alignment horizontal="left" vertical="top" wrapText="1"/>
    </xf>
    <xf numFmtId="0" fontId="16" fillId="0" borderId="0" xfId="5" applyFont="1" applyAlignment="1">
      <alignment horizontal="left" vertical="top" wrapText="1"/>
    </xf>
    <xf numFmtId="0" fontId="16" fillId="0" borderId="16" xfId="5" applyFont="1" applyBorder="1" applyAlignment="1">
      <alignment horizontal="left" vertical="top" wrapText="1"/>
    </xf>
    <xf numFmtId="0" fontId="17" fillId="0" borderId="0" xfId="5" applyFont="1" applyAlignment="1">
      <alignment horizontal="left" vertical="top" wrapText="1"/>
    </xf>
    <xf numFmtId="0" fontId="17" fillId="0" borderId="0" xfId="5" applyFont="1" applyAlignment="1">
      <alignment horizontal="left" wrapText="1"/>
    </xf>
    <xf numFmtId="0" fontId="14" fillId="0" borderId="3" xfId="5" applyFont="1" applyBorder="1" applyAlignment="1">
      <alignment horizontal="center"/>
    </xf>
    <xf numFmtId="0" fontId="30" fillId="0" borderId="0" xfId="6" applyFont="1" applyAlignment="1">
      <alignment horizontal="center" vertical="center"/>
    </xf>
    <xf numFmtId="0" fontId="30" fillId="0" borderId="0" xfId="6" applyFont="1" applyAlignment="1">
      <alignment horizontal="center"/>
    </xf>
  </cellXfs>
  <cellStyles count="41">
    <cellStyle name="=C:\WINNT\SYSTEM32\COMMAND.COM" xfId="10"/>
    <cellStyle name="Millares" xfId="34" builtinId="3"/>
    <cellStyle name="Millares 2 2" xfId="11"/>
    <cellStyle name="Millares 5" xfId="12"/>
    <cellStyle name="Millares 6 2" xfId="3"/>
    <cellStyle name="Millares 6 2 2" xfId="35"/>
    <cellStyle name="Millares 6 2 3" xfId="37"/>
    <cellStyle name="Millares 6 2 4" xfId="39"/>
    <cellStyle name="Millares 6 3" xfId="8"/>
    <cellStyle name="Millares 6 3 2" xfId="36"/>
    <cellStyle name="Millares 6 3 3" xfId="38"/>
    <cellStyle name="Millares 6 3 4" xfId="40"/>
    <cellStyle name="Moneda 2 2" xfId="13"/>
    <cellStyle name="Moneda 3" xfId="14"/>
    <cellStyle name="Normal" xfId="0" builtinId="0"/>
    <cellStyle name="Normal 10" xfId="15"/>
    <cellStyle name="Normal 10 2" xfId="16"/>
    <cellStyle name="Normal 11" xfId="17"/>
    <cellStyle name="Normal 11 2" xfId="1"/>
    <cellStyle name="Normal 11 3" xfId="6"/>
    <cellStyle name="Normal 13" xfId="18"/>
    <cellStyle name="Normal 13 2" xfId="19"/>
    <cellStyle name="Normal 15" xfId="4"/>
    <cellStyle name="Normal 2" xfId="20"/>
    <cellStyle name="Normal 2 13" xfId="21"/>
    <cellStyle name="Normal 2 2" xfId="5"/>
    <cellStyle name="Normal 2 5 2" xfId="2"/>
    <cellStyle name="Normal 2 5 3" xfId="7"/>
    <cellStyle name="Normal 3" xfId="22"/>
    <cellStyle name="Normal 3 2" xfId="23"/>
    <cellStyle name="Normal 4" xfId="24"/>
    <cellStyle name="Normal 4 2" xfId="9"/>
    <cellStyle name="Normal 5" xfId="25"/>
    <cellStyle name="Normal 6" xfId="26"/>
    <cellStyle name="Normal 6 3 2 2 3" xfId="27"/>
    <cellStyle name="Normal 6 7" xfId="28"/>
    <cellStyle name="Normal 7" xfId="29"/>
    <cellStyle name="Normal 7 2" xfId="30"/>
    <cellStyle name="Normal 7 4" xfId="31"/>
    <cellStyle name="Normal 8" xfId="33"/>
    <cellStyle name="Porcentaje" xfId="3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</xdr:row>
      <xdr:rowOff>0</xdr:rowOff>
    </xdr:from>
    <xdr:to>
      <xdr:col>6</xdr:col>
      <xdr:colOff>885147</xdr:colOff>
      <xdr:row>35</xdr:row>
      <xdr:rowOff>51681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80A6A14A-CE81-4075-9339-4F475D402087}"/>
            </a:ext>
          </a:extLst>
        </xdr:cNvPr>
        <xdr:cNvGrpSpPr/>
      </xdr:nvGrpSpPr>
      <xdr:grpSpPr>
        <a:xfrm>
          <a:off x="1" y="5499652"/>
          <a:ext cx="9399668" cy="1144986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A36368AB-EADA-7A50-CD0D-F330B075214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510124F1-69F0-BFD1-A16E-F14309AB78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5394BFEC-58CD-F477-0FF3-0A640A0034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8B4E8458-7829-4652-1326-88139A3D60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60382</xdr:rowOff>
    </xdr:from>
    <xdr:to>
      <xdr:col>4</xdr:col>
      <xdr:colOff>1164566</xdr:colOff>
      <xdr:row>39</xdr:row>
      <xdr:rowOff>172528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B715D617-24A7-4B0C-8763-3FBF725D8257}"/>
            </a:ext>
          </a:extLst>
        </xdr:cNvPr>
        <xdr:cNvGrpSpPr/>
      </xdr:nvGrpSpPr>
      <xdr:grpSpPr>
        <a:xfrm>
          <a:off x="0" y="6659590"/>
          <a:ext cx="9998015" cy="1199074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9783530D-62C1-9FEF-765E-EA34B15110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8681854A-1DF3-E32B-E4C2-57FC8951D1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CF97EE1B-5AD8-406D-FDF0-917E741691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0C33DC67-4958-9185-A782-83C8892633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4</xdr:col>
      <xdr:colOff>1121434</xdr:colOff>
      <xdr:row>35</xdr:row>
      <xdr:rowOff>44930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22C8B149-1B96-47BD-961C-A90D6D47D7ED}"/>
            </a:ext>
          </a:extLst>
        </xdr:cNvPr>
        <xdr:cNvGrpSpPr/>
      </xdr:nvGrpSpPr>
      <xdr:grpSpPr>
        <a:xfrm>
          <a:off x="0" y="5900468"/>
          <a:ext cx="9842740" cy="1131858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5002010C-429A-8A66-C0EC-59437251E4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A48FBF3F-0B7F-2FBA-81F8-8281F2B2E5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461E3857-7BE2-84EC-5802-AEB39B6C76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D7328C8D-3D95-9DFE-BB6E-AFB3BA1764A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63</xdr:row>
      <xdr:rowOff>0</xdr:rowOff>
    </xdr:from>
    <xdr:to>
      <xdr:col>4</xdr:col>
      <xdr:colOff>3347049</xdr:colOff>
      <xdr:row>69</xdr:row>
      <xdr:rowOff>44930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B3FA6135-A152-4BC6-BABF-BE7C8F0B3BA7}"/>
            </a:ext>
          </a:extLst>
        </xdr:cNvPr>
        <xdr:cNvGrpSpPr/>
      </xdr:nvGrpSpPr>
      <xdr:grpSpPr>
        <a:xfrm>
          <a:off x="577970" y="12792974"/>
          <a:ext cx="10092905" cy="1131858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46E3D02B-D3A8-A333-2F81-E1E7644254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B52E5AA0-863D-F40B-135A-F85E26A611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A98EFAA5-3BD8-946F-D185-579E6C7BF2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25DE2757-6D0E-DA3D-BCA5-D1EB6F3711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103517</xdr:rowOff>
    </xdr:from>
    <xdr:to>
      <xdr:col>6</xdr:col>
      <xdr:colOff>974785</xdr:colOff>
      <xdr:row>33</xdr:row>
      <xdr:rowOff>94891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B42C20E-0410-4BAA-8206-5BEDACFE1EEF}"/>
            </a:ext>
          </a:extLst>
        </xdr:cNvPr>
        <xdr:cNvGrpSpPr/>
      </xdr:nvGrpSpPr>
      <xdr:grpSpPr>
        <a:xfrm>
          <a:off x="0" y="6564702"/>
          <a:ext cx="9713343" cy="1130061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430FBC7D-EF03-BB61-EAB4-E9700BD6E0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27E43F84-3309-05C6-33C7-BD15E4EAB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2BA321A7-6A1E-A38C-21CE-562B56F4D7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E412C979-17C1-527B-6955-D4868C4F21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138022</xdr:rowOff>
    </xdr:from>
    <xdr:to>
      <xdr:col>7</xdr:col>
      <xdr:colOff>0</xdr:colOff>
      <xdr:row>42</xdr:row>
      <xdr:rowOff>1798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902D50E4-CFA4-4F8A-B391-F30D044159ED}"/>
            </a:ext>
          </a:extLst>
        </xdr:cNvPr>
        <xdr:cNvGrpSpPr/>
      </xdr:nvGrpSpPr>
      <xdr:grpSpPr>
        <a:xfrm>
          <a:off x="0" y="7539486"/>
          <a:ext cx="11007306" cy="1131859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AAC04C66-965E-8C69-A69E-FED12CF564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2B659588-92FF-9D5F-2563-B360F623BF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30F1FD21-2BCB-1495-F546-6B9A33DA15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F5118567-A803-7BB3-69B3-4C00C0A765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0</xdr:rowOff>
    </xdr:from>
    <xdr:to>
      <xdr:col>3</xdr:col>
      <xdr:colOff>1155189</xdr:colOff>
      <xdr:row>70</xdr:row>
      <xdr:rowOff>51681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FB76C399-5680-4E53-B483-5672CC0E37D6}"/>
            </a:ext>
          </a:extLst>
        </xdr:cNvPr>
        <xdr:cNvGrpSpPr/>
      </xdr:nvGrpSpPr>
      <xdr:grpSpPr>
        <a:xfrm>
          <a:off x="0" y="12046977"/>
          <a:ext cx="9286523" cy="1131857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32B836F0-E6F2-263D-6FEC-9021228F36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16852041-AA82-ABD4-F619-23E8F7BC1C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2969D501-F3C8-6D2E-F816-1F910EB606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CFDC4E60-A06A-B313-19A6-CE8BEB1856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69011</xdr:rowOff>
    </xdr:from>
    <xdr:to>
      <xdr:col>4</xdr:col>
      <xdr:colOff>1526876</xdr:colOff>
      <xdr:row>43</xdr:row>
      <xdr:rowOff>120769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B2A45714-F299-4076-884A-7ABCE295073F}"/>
            </a:ext>
          </a:extLst>
        </xdr:cNvPr>
        <xdr:cNvGrpSpPr/>
      </xdr:nvGrpSpPr>
      <xdr:grpSpPr>
        <a:xfrm>
          <a:off x="0" y="8057071"/>
          <a:ext cx="10222302" cy="1138687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2AA4DF6E-CD7A-E25C-7370-04DB389CFD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4A1D0DE6-0E6C-A2F8-7F2B-1E865C38A1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2F2B8412-8E8A-24EC-4F23-96D72F9206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F1A5F34B-3086-9B51-F777-74F29DC142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127521</xdr:rowOff>
    </xdr:from>
    <xdr:to>
      <xdr:col>6</xdr:col>
      <xdr:colOff>720117</xdr:colOff>
      <xdr:row>36</xdr:row>
      <xdr:rowOff>135021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A5E94E57-A81F-44B3-B0B6-8CE00898E4F9}"/>
            </a:ext>
          </a:extLst>
        </xdr:cNvPr>
        <xdr:cNvGrpSpPr/>
      </xdr:nvGrpSpPr>
      <xdr:grpSpPr>
        <a:xfrm>
          <a:off x="0" y="6488564"/>
          <a:ext cx="10321692" cy="1267707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0458437E-E4C8-4CC1-7F5D-D6EA827E41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9325C272-5FEC-E2DC-8DF8-83CEB54D03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7E6365DA-469A-A0D3-7311-9118E709F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CEB7C35B-DB8C-209F-8865-19E28828CE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6</xdr:col>
      <xdr:colOff>1072677</xdr:colOff>
      <xdr:row>36</xdr:row>
      <xdr:rowOff>51682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E1A111F4-11EA-4445-9C19-B75322A5A237}"/>
            </a:ext>
          </a:extLst>
        </xdr:cNvPr>
        <xdr:cNvGrpSpPr/>
      </xdr:nvGrpSpPr>
      <xdr:grpSpPr>
        <a:xfrm>
          <a:off x="0" y="5415889"/>
          <a:ext cx="10044148" cy="1131858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4B443BD7-BBAA-7A09-D10C-4B63AD5CDB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41DCCA99-FC59-9ABE-E156-04D689156B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1106928C-5E48-7CF8-7B88-B0B7F014E0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818CCBAB-B193-18D5-0B0D-547406E648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138021</xdr:rowOff>
    </xdr:from>
    <xdr:to>
      <xdr:col>4</xdr:col>
      <xdr:colOff>1492370</xdr:colOff>
      <xdr:row>31</xdr:row>
      <xdr:rowOff>1796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3384C45B-8B85-46F0-928F-6C432B53B7AF}"/>
            </a:ext>
          </a:extLst>
        </xdr:cNvPr>
        <xdr:cNvGrpSpPr/>
      </xdr:nvGrpSpPr>
      <xdr:grpSpPr>
        <a:xfrm>
          <a:off x="0" y="4597878"/>
          <a:ext cx="10351698" cy="1131858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1173D174-CF9B-FF96-A486-AC55AFC8CA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D50AF6A9-2480-2748-B30E-B6F33AF69A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8004451E-C826-4C27-E36E-47ACA5C631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D4A001A7-525D-E1DB-A17C-6C3C96AD81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115019</xdr:rowOff>
    </xdr:from>
    <xdr:to>
      <xdr:col>6</xdr:col>
      <xdr:colOff>588624</xdr:colOff>
      <xdr:row>50</xdr:row>
      <xdr:rowOff>150814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9321EC39-C92D-4432-A70B-F146D0CFC4E6}"/>
            </a:ext>
          </a:extLst>
        </xdr:cNvPr>
        <xdr:cNvGrpSpPr/>
      </xdr:nvGrpSpPr>
      <xdr:grpSpPr>
        <a:xfrm>
          <a:off x="0" y="8624019"/>
          <a:ext cx="10854457" cy="1115295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22E8611A-3DCE-28D5-5224-6761DD64B2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674BC587-3D30-0588-C62C-B86C11729B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BFE12E62-1FBC-5F7A-3FD8-C2D1AEEB29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6AF0EABB-C207-F71B-7126-7BFC6ED063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51758</xdr:rowOff>
    </xdr:from>
    <xdr:to>
      <xdr:col>3</xdr:col>
      <xdr:colOff>2380891</xdr:colOff>
      <xdr:row>38</xdr:row>
      <xdr:rowOff>69012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C294D11E-C547-4670-B9DB-E0CE22A5420E}"/>
            </a:ext>
          </a:extLst>
        </xdr:cNvPr>
        <xdr:cNvGrpSpPr/>
      </xdr:nvGrpSpPr>
      <xdr:grpSpPr>
        <a:xfrm>
          <a:off x="0" y="6604958"/>
          <a:ext cx="10410466" cy="1474579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9C83A0D8-D88D-4823-9847-371049F904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4CCEE5E7-EA68-E416-2968-EB2BE46EA0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C2FB579F-0D5D-B15D-E2B7-25B450A76D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513B7DF9-7947-331E-23F8-BFA4A450A3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3</xdr:col>
      <xdr:colOff>1915064</xdr:colOff>
      <xdr:row>33</xdr:row>
      <xdr:rowOff>44930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AC13A2FB-F324-46CB-A0FA-6C594004C171}"/>
            </a:ext>
          </a:extLst>
        </xdr:cNvPr>
        <xdr:cNvGrpSpPr/>
      </xdr:nvGrpSpPr>
      <xdr:grpSpPr>
        <a:xfrm>
          <a:off x="0" y="5514975"/>
          <a:ext cx="9897014" cy="1130780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34B67723-CDF9-B8ED-C9F7-171A62AED8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C4231F5A-12EA-5643-B248-D347CED69D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29EB0015-B600-0370-435B-9D78431183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EED5E33A-547F-B2D2-80E1-966E5B1771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6</xdr:col>
      <xdr:colOff>698740</xdr:colOff>
      <xdr:row>63</xdr:row>
      <xdr:rowOff>44930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5D82CAAF-C561-4946-B65A-E5D495BE3FC3}"/>
            </a:ext>
          </a:extLst>
        </xdr:cNvPr>
        <xdr:cNvGrpSpPr/>
      </xdr:nvGrpSpPr>
      <xdr:grpSpPr>
        <a:xfrm>
          <a:off x="0" y="11102975"/>
          <a:ext cx="10628870" cy="1071725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9A649D9B-B0C6-F111-8257-A0942FCB51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860E7A4D-FFD3-4FC6-40D5-4FCC87F5506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5C32D19D-45DA-E1E0-58AB-24E33B24FA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DD25B589-3BD7-D001-CB5C-CCFD129375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5</xdr:col>
      <xdr:colOff>1164566</xdr:colOff>
      <xdr:row>33</xdr:row>
      <xdr:rowOff>44930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5274BF2D-47B3-4B33-9E53-549F0A1BE19A}"/>
            </a:ext>
          </a:extLst>
        </xdr:cNvPr>
        <xdr:cNvGrpSpPr/>
      </xdr:nvGrpSpPr>
      <xdr:grpSpPr>
        <a:xfrm>
          <a:off x="0" y="5227608"/>
          <a:ext cx="10084279" cy="1131858"/>
          <a:chOff x="374418" y="11484350"/>
          <a:chExt cx="8745318" cy="1048155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94003DF1-9AFD-DD64-2108-6761952F03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xmlns="" id="{6B0ECBD3-9ADA-1A09-88A0-AD0354ADC4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xmlns="" id="{7FAFCAE6-A86D-E3F8-CFBB-233CDF45205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xmlns="" id="{13BC79D0-0AFA-7F60-0870-50A9A125F6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15" zoomScaleNormal="115" workbookViewId="0">
      <selection activeCell="E12" sqref="E12"/>
    </sheetView>
  </sheetViews>
  <sheetFormatPr baseColWidth="10" defaultColWidth="11.42578125" defaultRowHeight="14.25"/>
  <cols>
    <col min="1" max="1" width="11.42578125" style="6"/>
    <col min="2" max="2" width="47.140625" style="6" customWidth="1"/>
    <col min="3" max="3" width="17.28515625" style="6" customWidth="1"/>
    <col min="4" max="4" width="16.28515625" style="6" customWidth="1"/>
    <col min="5" max="7" width="17.7109375" style="6" customWidth="1"/>
    <col min="8" max="16384" width="11.42578125" style="6"/>
  </cols>
  <sheetData>
    <row r="1" spans="1:7">
      <c r="A1" s="3"/>
      <c r="B1" s="3"/>
      <c r="C1" s="3"/>
      <c r="D1" s="3"/>
      <c r="E1" s="4"/>
      <c r="F1" s="4"/>
      <c r="G1" s="5" t="s">
        <v>463</v>
      </c>
    </row>
    <row r="2" spans="1:7">
      <c r="A2" s="295" t="s">
        <v>465</v>
      </c>
      <c r="B2" s="295"/>
      <c r="C2" s="295"/>
      <c r="D2" s="295"/>
      <c r="E2" s="295"/>
      <c r="F2" s="295"/>
      <c r="G2" s="295"/>
    </row>
    <row r="3" spans="1:7" ht="15.75" customHeight="1">
      <c r="A3" s="295" t="s">
        <v>0</v>
      </c>
      <c r="B3" s="295"/>
      <c r="C3" s="295"/>
      <c r="D3" s="295"/>
      <c r="E3" s="295"/>
      <c r="F3" s="295"/>
      <c r="G3" s="295"/>
    </row>
    <row r="4" spans="1:7" ht="15">
      <c r="A4" s="295" t="s">
        <v>1</v>
      </c>
      <c r="B4" s="295"/>
      <c r="C4" s="295"/>
      <c r="D4" s="295"/>
      <c r="E4" s="295"/>
      <c r="F4" s="295"/>
      <c r="G4" s="295"/>
    </row>
    <row r="5" spans="1:7">
      <c r="A5" s="295" t="s">
        <v>494</v>
      </c>
      <c r="B5" s="295"/>
      <c r="C5" s="295"/>
      <c r="D5" s="295"/>
      <c r="E5" s="295"/>
      <c r="F5" s="295"/>
      <c r="G5" s="295"/>
    </row>
    <row r="6" spans="1:7">
      <c r="A6" s="301" t="s">
        <v>2</v>
      </c>
      <c r="B6" s="301"/>
      <c r="C6" s="301"/>
      <c r="D6" s="301"/>
      <c r="E6" s="301"/>
      <c r="F6" s="301"/>
      <c r="G6" s="301"/>
    </row>
    <row r="7" spans="1:7">
      <c r="A7" s="301" t="s">
        <v>3</v>
      </c>
      <c r="B7" s="301"/>
      <c r="C7" s="301"/>
      <c r="D7" s="301"/>
      <c r="E7" s="301"/>
      <c r="F7" s="301"/>
      <c r="G7" s="301"/>
    </row>
    <row r="8" spans="1:7" ht="15">
      <c r="A8" s="302" t="s">
        <v>4</v>
      </c>
      <c r="B8" s="302"/>
      <c r="C8" s="302"/>
      <c r="D8" s="302"/>
      <c r="E8" s="9"/>
    </row>
    <row r="9" spans="1:7" ht="24" customHeight="1">
      <c r="A9" s="10" t="s">
        <v>5</v>
      </c>
      <c r="B9" s="11" t="s">
        <v>6</v>
      </c>
      <c r="C9" s="12" t="s">
        <v>7</v>
      </c>
      <c r="D9" s="12" t="s">
        <v>8</v>
      </c>
      <c r="E9" s="13"/>
      <c r="F9" s="3"/>
      <c r="G9" s="3"/>
    </row>
    <row r="10" spans="1:7">
      <c r="A10" s="14" t="s">
        <v>138</v>
      </c>
      <c r="B10" s="15" t="s">
        <v>142</v>
      </c>
      <c r="C10" s="16"/>
      <c r="D10" s="17">
        <v>0</v>
      </c>
      <c r="E10" s="13"/>
      <c r="F10" s="3"/>
      <c r="G10" s="3"/>
    </row>
    <row r="11" spans="1:7">
      <c r="A11" s="14" t="s">
        <v>139</v>
      </c>
      <c r="B11" s="18" t="s">
        <v>143</v>
      </c>
      <c r="C11" s="16"/>
      <c r="D11" s="17">
        <v>2006162.1200000644</v>
      </c>
      <c r="E11" s="13"/>
      <c r="F11" s="3"/>
      <c r="G11" s="3"/>
    </row>
    <row r="12" spans="1:7">
      <c r="A12" s="14" t="s">
        <v>140</v>
      </c>
      <c r="B12" s="18" t="s">
        <v>144</v>
      </c>
      <c r="C12" s="16"/>
      <c r="D12" s="17">
        <v>0</v>
      </c>
      <c r="E12" s="13"/>
      <c r="F12" s="19"/>
      <c r="G12" s="3"/>
    </row>
    <row r="13" spans="1:7">
      <c r="A13" s="14" t="s">
        <v>141</v>
      </c>
      <c r="B13" s="18" t="s">
        <v>145</v>
      </c>
      <c r="C13" s="16"/>
      <c r="D13" s="17">
        <v>0</v>
      </c>
      <c r="E13" s="13"/>
      <c r="F13" s="19"/>
      <c r="G13" s="3"/>
    </row>
    <row r="14" spans="1:7">
      <c r="A14" s="14"/>
      <c r="B14" s="20" t="s">
        <v>9</v>
      </c>
      <c r="C14" s="21"/>
      <c r="D14" s="22">
        <f>SUM(D10:D13)</f>
        <v>2006162.1200000644</v>
      </c>
      <c r="E14" s="13"/>
      <c r="F14" s="19"/>
      <c r="G14" s="3"/>
    </row>
    <row r="15" spans="1:7">
      <c r="A15" s="3"/>
      <c r="B15" s="23"/>
      <c r="C15" s="13"/>
      <c r="D15" s="24"/>
      <c r="E15" s="13"/>
      <c r="F15" s="19"/>
      <c r="G15" s="3"/>
    </row>
    <row r="16" spans="1:7">
      <c r="A16" s="303" t="s">
        <v>10</v>
      </c>
      <c r="B16" s="303"/>
      <c r="C16" s="303"/>
      <c r="D16" s="303"/>
      <c r="E16" s="303"/>
      <c r="F16" s="26"/>
      <c r="G16" s="26"/>
    </row>
    <row r="17" spans="1:12" ht="18.75" customHeight="1">
      <c r="A17" s="296" t="s">
        <v>5</v>
      </c>
      <c r="B17" s="296" t="s">
        <v>6</v>
      </c>
      <c r="C17" s="298" t="s">
        <v>7</v>
      </c>
      <c r="D17" s="298" t="s">
        <v>8</v>
      </c>
      <c r="E17" s="300" t="s">
        <v>11</v>
      </c>
      <c r="F17" s="300"/>
      <c r="G17" s="300"/>
    </row>
    <row r="18" spans="1:12">
      <c r="A18" s="297"/>
      <c r="B18" s="297"/>
      <c r="C18" s="299"/>
      <c r="D18" s="299"/>
      <c r="E18" s="27" t="s">
        <v>12</v>
      </c>
      <c r="F18" s="27" t="s">
        <v>13</v>
      </c>
      <c r="G18" s="27" t="s">
        <v>14</v>
      </c>
    </row>
    <row r="19" spans="1:12">
      <c r="A19" s="14" t="s">
        <v>146</v>
      </c>
      <c r="B19" s="28" t="s">
        <v>147</v>
      </c>
      <c r="C19" s="29"/>
      <c r="D19" s="29">
        <v>0</v>
      </c>
      <c r="E19" s="29">
        <v>0</v>
      </c>
      <c r="F19" s="14"/>
      <c r="G19" s="14"/>
    </row>
    <row r="20" spans="1:12" ht="14.25" customHeight="1">
      <c r="A20" s="14" t="s">
        <v>148</v>
      </c>
      <c r="B20" s="28" t="s">
        <v>149</v>
      </c>
      <c r="C20" s="29"/>
      <c r="D20" s="29">
        <v>0</v>
      </c>
      <c r="E20" s="29"/>
      <c r="F20" s="30">
        <v>0</v>
      </c>
      <c r="G20" s="14"/>
    </row>
    <row r="21" spans="1:12">
      <c r="A21" s="14" t="s">
        <v>150</v>
      </c>
      <c r="B21" s="31" t="s">
        <v>151</v>
      </c>
      <c r="C21" s="29"/>
      <c r="D21" s="29">
        <v>0</v>
      </c>
      <c r="E21" s="29"/>
      <c r="F21" s="14"/>
      <c r="G21" s="30">
        <v>0</v>
      </c>
    </row>
    <row r="22" spans="1:12">
      <c r="A22" s="14"/>
      <c r="B22" s="32" t="s">
        <v>9</v>
      </c>
      <c r="C22" s="33"/>
      <c r="D22" s="33">
        <f>+D21</f>
        <v>0</v>
      </c>
      <c r="E22" s="29"/>
      <c r="F22" s="14"/>
      <c r="G22" s="14"/>
    </row>
    <row r="23" spans="1:12">
      <c r="A23" s="34"/>
      <c r="B23" s="34"/>
      <c r="C23" s="34"/>
      <c r="D23" s="34"/>
      <c r="E23" s="34"/>
      <c r="F23" s="34"/>
      <c r="G23" s="34"/>
      <c r="H23" s="13"/>
      <c r="I23" s="13"/>
      <c r="J23" s="13"/>
      <c r="K23" s="3"/>
      <c r="L23" s="3"/>
    </row>
    <row r="24" spans="1:12">
      <c r="A24" s="35"/>
      <c r="B24" s="35"/>
      <c r="C24" s="35"/>
      <c r="D24" s="35"/>
      <c r="E24" s="35"/>
      <c r="F24" s="35"/>
      <c r="G24" s="35"/>
      <c r="H24" s="13"/>
      <c r="I24" s="13"/>
      <c r="J24" s="13"/>
      <c r="K24" s="3"/>
      <c r="L24" s="3"/>
    </row>
    <row r="25" spans="1:12">
      <c r="A25" s="35"/>
      <c r="B25" s="35"/>
      <c r="C25" s="35"/>
      <c r="D25" s="35"/>
      <c r="E25" s="35"/>
      <c r="F25" s="35"/>
      <c r="G25" s="35"/>
      <c r="H25" s="13"/>
      <c r="I25" s="13"/>
      <c r="J25" s="13"/>
      <c r="K25" s="3"/>
      <c r="L25" s="3"/>
    </row>
    <row r="26" spans="1:12">
      <c r="A26" s="35"/>
      <c r="B26" s="35"/>
      <c r="C26" s="35"/>
      <c r="D26" s="35"/>
      <c r="E26" s="35"/>
      <c r="F26" s="35"/>
      <c r="G26" s="35"/>
      <c r="H26" s="13"/>
      <c r="I26" s="13"/>
      <c r="J26" s="13"/>
      <c r="K26" s="3"/>
      <c r="L26" s="3"/>
    </row>
    <row r="27" spans="1:12">
      <c r="A27" s="35"/>
      <c r="B27" s="35"/>
      <c r="C27" s="35"/>
      <c r="D27" s="35"/>
      <c r="E27" s="35"/>
      <c r="F27" s="35"/>
      <c r="G27" s="35"/>
      <c r="H27" s="13"/>
      <c r="I27" s="13"/>
      <c r="J27" s="13"/>
      <c r="K27" s="3"/>
      <c r="L27" s="3"/>
    </row>
    <row r="28" spans="1:12">
      <c r="A28" s="35"/>
      <c r="B28" s="35"/>
      <c r="C28" s="35"/>
      <c r="D28" s="35"/>
      <c r="E28" s="35"/>
      <c r="F28" s="35"/>
      <c r="G28" s="35"/>
      <c r="H28" s="13"/>
      <c r="I28" s="13"/>
      <c r="J28" s="13"/>
      <c r="K28" s="3"/>
      <c r="L28" s="3"/>
    </row>
    <row r="29" spans="1:12">
      <c r="A29" s="36"/>
      <c r="B29" s="36"/>
      <c r="C29" s="36"/>
      <c r="D29" s="36"/>
      <c r="E29" s="36"/>
      <c r="F29" s="36"/>
      <c r="G29" s="36"/>
      <c r="H29" s="13"/>
      <c r="I29" s="13"/>
      <c r="J29" s="13"/>
      <c r="K29" s="3"/>
      <c r="L29" s="3"/>
    </row>
    <row r="30" spans="1:12">
      <c r="A30" s="36"/>
      <c r="B30" s="36"/>
      <c r="C30" s="36"/>
      <c r="D30" s="36"/>
      <c r="E30" s="36"/>
      <c r="F30" s="36"/>
      <c r="G30" s="36"/>
      <c r="H30" s="13"/>
      <c r="I30" s="13"/>
      <c r="J30" s="13"/>
      <c r="K30" s="3"/>
      <c r="L30" s="3"/>
    </row>
    <row r="31" spans="1:12">
      <c r="A31" s="3"/>
      <c r="B31" s="23"/>
      <c r="C31" s="13"/>
      <c r="D31" s="13"/>
      <c r="E31" s="13"/>
      <c r="F31" s="3"/>
      <c r="G31" s="3"/>
    </row>
    <row r="32" spans="1:12">
      <c r="A32" s="3"/>
      <c r="B32" s="23"/>
      <c r="C32" s="13"/>
      <c r="D32" s="13"/>
      <c r="E32" s="13"/>
      <c r="F32" s="3"/>
      <c r="G32" s="3"/>
    </row>
    <row r="33" spans="1:7">
      <c r="A33" s="3"/>
      <c r="B33" s="23"/>
      <c r="C33" s="13"/>
      <c r="D33" s="13"/>
      <c r="E33" s="13"/>
      <c r="F33" s="3"/>
      <c r="G33" s="3"/>
    </row>
    <row r="34" spans="1:7">
      <c r="A34" s="3"/>
      <c r="B34" s="23"/>
      <c r="C34" s="13"/>
      <c r="D34" s="13"/>
      <c r="E34" s="13"/>
      <c r="F34" s="3"/>
      <c r="G34" s="3"/>
    </row>
    <row r="35" spans="1:7">
      <c r="A35" s="3"/>
      <c r="B35" s="23"/>
      <c r="C35" s="13"/>
      <c r="D35" s="13"/>
      <c r="E35" s="13"/>
      <c r="F35" s="3"/>
      <c r="G35" s="3"/>
    </row>
    <row r="36" spans="1:7">
      <c r="A36" s="3"/>
      <c r="B36" s="23"/>
      <c r="C36" s="13"/>
      <c r="D36" s="13"/>
      <c r="E36" s="13"/>
      <c r="F36" s="3"/>
      <c r="G36" s="3"/>
    </row>
    <row r="37" spans="1:7">
      <c r="A37" s="3"/>
      <c r="B37" s="23"/>
      <c r="C37" s="13"/>
      <c r="D37" s="13"/>
      <c r="E37" s="13"/>
      <c r="F37" s="3"/>
      <c r="G37" s="3"/>
    </row>
    <row r="38" spans="1:7">
      <c r="A38" s="3"/>
      <c r="B38" s="23"/>
      <c r="C38" s="13"/>
      <c r="D38" s="13"/>
      <c r="E38" s="13"/>
      <c r="F38" s="3"/>
      <c r="G38" s="3"/>
    </row>
    <row r="39" spans="1:7">
      <c r="A39" s="3"/>
      <c r="B39" s="23"/>
      <c r="C39" s="13"/>
      <c r="D39" s="13"/>
      <c r="E39" s="13"/>
      <c r="F39" s="3"/>
      <c r="G39" s="3"/>
    </row>
    <row r="40" spans="1:7">
      <c r="A40" s="3"/>
      <c r="B40" s="23"/>
      <c r="C40" s="13"/>
      <c r="D40" s="13"/>
      <c r="E40" s="13"/>
      <c r="F40" s="3"/>
      <c r="G40" s="3"/>
    </row>
    <row r="41" spans="1:7">
      <c r="A41" s="3"/>
      <c r="B41" s="23"/>
      <c r="C41" s="13"/>
      <c r="D41" s="13"/>
      <c r="E41" s="13"/>
      <c r="F41" s="3"/>
      <c r="G41" s="3"/>
    </row>
    <row r="42" spans="1:7">
      <c r="A42" s="37"/>
      <c r="B42" s="37"/>
      <c r="C42" s="38"/>
      <c r="D42" s="37"/>
      <c r="E42" s="38"/>
      <c r="F42" s="37"/>
      <c r="G42" s="37"/>
    </row>
    <row r="43" spans="1:7" ht="15" customHeight="1">
      <c r="A43" s="312" t="s">
        <v>15</v>
      </c>
      <c r="B43" s="313"/>
      <c r="C43" s="313"/>
      <c r="D43" s="313"/>
      <c r="E43" s="313"/>
      <c r="F43" s="313"/>
      <c r="G43" s="314"/>
    </row>
    <row r="44" spans="1:7" ht="15.75" customHeight="1">
      <c r="A44" s="304" t="s">
        <v>359</v>
      </c>
      <c r="B44" s="305"/>
      <c r="C44" s="305"/>
      <c r="D44" s="305"/>
      <c r="E44" s="305"/>
      <c r="F44" s="39"/>
      <c r="G44" s="40"/>
    </row>
    <row r="45" spans="1:7" ht="15.75" customHeight="1">
      <c r="A45" s="306" t="s">
        <v>360</v>
      </c>
      <c r="B45" s="307"/>
      <c r="C45" s="307"/>
      <c r="D45" s="307"/>
      <c r="E45" s="307"/>
      <c r="F45" s="41"/>
      <c r="G45" s="42"/>
    </row>
    <row r="46" spans="1:7" ht="18" customHeight="1">
      <c r="A46" s="308" t="s">
        <v>361</v>
      </c>
      <c r="B46" s="309"/>
      <c r="C46" s="309"/>
      <c r="D46" s="309"/>
      <c r="E46" s="309"/>
      <c r="F46" s="43"/>
      <c r="G46" s="44"/>
    </row>
    <row r="47" spans="1:7" ht="13.7" customHeight="1">
      <c r="A47" s="310" t="s">
        <v>362</v>
      </c>
      <c r="B47" s="311"/>
      <c r="C47" s="311"/>
      <c r="D47" s="311"/>
      <c r="E47" s="311"/>
      <c r="F47" s="45"/>
      <c r="G47" s="46"/>
    </row>
    <row r="48" spans="1:7">
      <c r="A48" s="37"/>
      <c r="B48" s="37"/>
      <c r="C48" s="37"/>
      <c r="D48" s="37"/>
      <c r="E48" s="37"/>
      <c r="F48" s="37"/>
      <c r="G48" s="37"/>
    </row>
    <row r="49" spans="1:7">
      <c r="A49" s="37"/>
      <c r="B49" s="37"/>
      <c r="C49" s="37"/>
      <c r="D49" s="37"/>
      <c r="E49" s="37"/>
      <c r="F49" s="37"/>
      <c r="G49" s="37"/>
    </row>
    <row r="50" spans="1:7">
      <c r="A50" s="37"/>
      <c r="B50" s="37"/>
      <c r="C50" s="37"/>
      <c r="D50" s="37"/>
      <c r="E50" s="37"/>
      <c r="F50" s="37"/>
      <c r="G50" s="37"/>
    </row>
    <row r="51" spans="1:7">
      <c r="A51" s="37"/>
      <c r="B51" s="37"/>
      <c r="C51" s="37"/>
      <c r="D51" s="37"/>
      <c r="E51" s="37"/>
      <c r="F51" s="37"/>
      <c r="G51" s="37"/>
    </row>
    <row r="52" spans="1:7" ht="10.5" customHeight="1">
      <c r="A52" s="37"/>
      <c r="B52" s="37"/>
      <c r="C52" s="37"/>
      <c r="D52" s="37"/>
      <c r="E52" s="37"/>
      <c r="F52" s="37"/>
      <c r="G52" s="37"/>
    </row>
    <row r="53" spans="1:7" hidden="1">
      <c r="A53" s="37"/>
      <c r="B53" s="37"/>
      <c r="C53" s="37"/>
      <c r="D53" s="37"/>
      <c r="E53" s="37"/>
      <c r="F53" s="37"/>
      <c r="G53" s="37"/>
    </row>
    <row r="54" spans="1:7" hidden="1">
      <c r="A54" s="37"/>
      <c r="B54" s="37"/>
      <c r="C54" s="37"/>
      <c r="D54" s="37"/>
      <c r="E54" s="37"/>
      <c r="F54" s="37"/>
      <c r="G54" s="37"/>
    </row>
    <row r="55" spans="1:7">
      <c r="A55" s="37"/>
      <c r="B55" s="37"/>
      <c r="C55" s="37"/>
      <c r="D55" s="37"/>
      <c r="E55" s="37"/>
      <c r="F55" s="37"/>
      <c r="G55" s="37"/>
    </row>
    <row r="56" spans="1:7">
      <c r="A56" s="37"/>
      <c r="B56" s="37"/>
      <c r="C56" s="37"/>
      <c r="D56" s="37"/>
      <c r="E56" s="37"/>
      <c r="F56" s="37"/>
      <c r="G56" s="37"/>
    </row>
    <row r="57" spans="1:7">
      <c r="A57" s="37"/>
      <c r="B57" s="37"/>
      <c r="C57" s="37"/>
      <c r="D57" s="37"/>
      <c r="E57" s="37"/>
      <c r="F57" s="37"/>
      <c r="G57" s="37"/>
    </row>
    <row r="58" spans="1:7">
      <c r="A58" s="37"/>
      <c r="B58" s="37"/>
      <c r="C58" s="37"/>
      <c r="D58" s="37"/>
      <c r="E58" s="37"/>
      <c r="F58" s="37"/>
      <c r="G58" s="37"/>
    </row>
    <row r="59" spans="1:7">
      <c r="A59" s="37"/>
      <c r="B59" s="37"/>
      <c r="C59" s="37"/>
      <c r="D59" s="37"/>
      <c r="E59" s="37"/>
      <c r="F59" s="37"/>
      <c r="G59" s="37"/>
    </row>
  </sheetData>
  <protectedRanges>
    <protectedRange sqref="B10:D15 B18:E21" name="Rango1_1"/>
  </protectedRanges>
  <dataConsolidate/>
  <mergeCells count="18">
    <mergeCell ref="A44:E44"/>
    <mergeCell ref="A45:E45"/>
    <mergeCell ref="A46:E46"/>
    <mergeCell ref="A47:E47"/>
    <mergeCell ref="A43:G43"/>
    <mergeCell ref="A2:G2"/>
    <mergeCell ref="A17:A18"/>
    <mergeCell ref="B17:B18"/>
    <mergeCell ref="C17:C18"/>
    <mergeCell ref="D17:D18"/>
    <mergeCell ref="E17:G17"/>
    <mergeCell ref="A3:G3"/>
    <mergeCell ref="A4:G4"/>
    <mergeCell ref="A6:G6"/>
    <mergeCell ref="A7:G7"/>
    <mergeCell ref="A8:D8"/>
    <mergeCell ref="A16:E16"/>
    <mergeCell ref="A5:G5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headerFooter>
    <oddFooter>&amp;CPág. &amp;P -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opLeftCell="A16" zoomScaleNormal="100" zoomScaleSheetLayoutView="85" workbookViewId="0">
      <selection activeCell="H33" sqref="H33"/>
    </sheetView>
  </sheetViews>
  <sheetFormatPr baseColWidth="10" defaultColWidth="11.42578125" defaultRowHeight="14.25"/>
  <cols>
    <col min="1" max="1" width="10.140625" style="6" customWidth="1"/>
    <col min="2" max="2" width="77.7109375" style="6" customWidth="1"/>
    <col min="3" max="3" width="20.85546875" style="6" customWidth="1"/>
    <col min="4" max="4" width="19.28515625" style="6" customWidth="1"/>
    <col min="5" max="5" width="19" style="6" customWidth="1"/>
    <col min="6" max="16384" width="11.42578125" style="6"/>
  </cols>
  <sheetData>
    <row r="1" spans="1:5">
      <c r="A1" s="3"/>
      <c r="B1" s="3"/>
      <c r="C1" s="3"/>
      <c r="D1" s="3"/>
      <c r="E1" s="5" t="s">
        <v>61</v>
      </c>
    </row>
    <row r="2" spans="1:5">
      <c r="A2" s="295" t="s">
        <v>465</v>
      </c>
      <c r="B2" s="295"/>
      <c r="C2" s="295"/>
      <c r="D2" s="295"/>
      <c r="E2" s="295"/>
    </row>
    <row r="3" spans="1:5" ht="15.75" customHeight="1">
      <c r="A3" s="295" t="s">
        <v>0</v>
      </c>
      <c r="B3" s="295"/>
      <c r="C3" s="295"/>
      <c r="D3" s="295"/>
      <c r="E3" s="295"/>
    </row>
    <row r="4" spans="1:5">
      <c r="A4" s="295" t="s">
        <v>62</v>
      </c>
      <c r="B4" s="295"/>
      <c r="C4" s="295"/>
      <c r="D4" s="295"/>
      <c r="E4" s="295"/>
    </row>
    <row r="5" spans="1:5">
      <c r="A5" s="295" t="s">
        <v>494</v>
      </c>
      <c r="B5" s="295"/>
      <c r="C5" s="295"/>
      <c r="D5" s="295"/>
      <c r="E5" s="295"/>
    </row>
    <row r="6" spans="1:5" ht="15">
      <c r="A6" s="301" t="s">
        <v>63</v>
      </c>
      <c r="B6" s="301"/>
      <c r="C6" s="301"/>
      <c r="D6" s="301"/>
      <c r="E6" s="301"/>
    </row>
    <row r="7" spans="1:5">
      <c r="A7" s="357"/>
      <c r="B7" s="357"/>
      <c r="C7" s="9"/>
      <c r="D7" s="9"/>
      <c r="E7" s="9"/>
    </row>
    <row r="8" spans="1:5" ht="20.25" customHeight="1">
      <c r="A8" s="10" t="s">
        <v>5</v>
      </c>
      <c r="B8" s="10" t="s">
        <v>6</v>
      </c>
      <c r="C8" s="12" t="s">
        <v>8</v>
      </c>
      <c r="D8" s="12" t="s">
        <v>58</v>
      </c>
      <c r="E8" s="12" t="s">
        <v>24</v>
      </c>
    </row>
    <row r="9" spans="1:5">
      <c r="A9" s="190" t="s">
        <v>397</v>
      </c>
      <c r="B9" s="190" t="s">
        <v>398</v>
      </c>
      <c r="C9" s="191"/>
      <c r="D9" s="202"/>
      <c r="E9" s="186"/>
    </row>
    <row r="10" spans="1:5">
      <c r="A10" s="192" t="s">
        <v>243</v>
      </c>
      <c r="B10" s="192" t="s">
        <v>256</v>
      </c>
      <c r="C10" s="193">
        <f>C11+C18+C23+C25</f>
        <v>15743855.27</v>
      </c>
      <c r="D10" s="203"/>
      <c r="E10" s="187"/>
    </row>
    <row r="11" spans="1:5">
      <c r="A11" s="192" t="s">
        <v>244</v>
      </c>
      <c r="B11" s="192" t="s">
        <v>257</v>
      </c>
      <c r="C11" s="193">
        <f>SUM(C12:C17)</f>
        <v>2217767.21</v>
      </c>
      <c r="D11" s="204"/>
      <c r="E11" s="188"/>
    </row>
    <row r="12" spans="1:5">
      <c r="A12" s="273" t="s">
        <v>466</v>
      </c>
      <c r="B12" s="273" t="s">
        <v>467</v>
      </c>
      <c r="C12" s="274">
        <v>226.5</v>
      </c>
      <c r="D12" s="204" t="s">
        <v>270</v>
      </c>
      <c r="E12" s="188"/>
    </row>
    <row r="13" spans="1:5">
      <c r="A13" s="194" t="s">
        <v>245</v>
      </c>
      <c r="B13" s="194" t="s">
        <v>258</v>
      </c>
      <c r="C13" s="195">
        <v>1464070.28</v>
      </c>
      <c r="D13" s="204" t="s">
        <v>270</v>
      </c>
      <c r="E13" s="188"/>
    </row>
    <row r="14" spans="1:5">
      <c r="A14" s="194" t="s">
        <v>426</v>
      </c>
      <c r="B14" s="194" t="s">
        <v>427</v>
      </c>
      <c r="C14" s="195">
        <v>612719.89</v>
      </c>
      <c r="D14" s="204" t="s">
        <v>270</v>
      </c>
      <c r="E14" s="188"/>
    </row>
    <row r="15" spans="1:5">
      <c r="A15" s="194" t="s">
        <v>428</v>
      </c>
      <c r="B15" s="194" t="s">
        <v>429</v>
      </c>
      <c r="C15" s="195">
        <v>73895.42</v>
      </c>
      <c r="D15" s="204" t="s">
        <v>270</v>
      </c>
      <c r="E15" s="188"/>
    </row>
    <row r="16" spans="1:5" ht="23.1">
      <c r="A16" s="194" t="s">
        <v>246</v>
      </c>
      <c r="B16" s="194" t="s">
        <v>259</v>
      </c>
      <c r="C16" s="195">
        <v>39768.44</v>
      </c>
      <c r="D16" s="204" t="s">
        <v>270</v>
      </c>
      <c r="E16" s="188"/>
    </row>
    <row r="17" spans="1:12">
      <c r="A17" s="194" t="s">
        <v>247</v>
      </c>
      <c r="B17" s="194" t="s">
        <v>260</v>
      </c>
      <c r="C17" s="195">
        <v>27086.68</v>
      </c>
      <c r="D17" s="204" t="s">
        <v>270</v>
      </c>
      <c r="E17" s="188"/>
    </row>
    <row r="18" spans="1:12">
      <c r="A18" s="192" t="s">
        <v>248</v>
      </c>
      <c r="B18" s="192" t="s">
        <v>261</v>
      </c>
      <c r="C18" s="193">
        <f>SUM(C19:C22)</f>
        <v>11098071.029999999</v>
      </c>
      <c r="D18" s="204"/>
      <c r="E18" s="188"/>
    </row>
    <row r="19" spans="1:12" ht="24">
      <c r="A19" s="194" t="s">
        <v>249</v>
      </c>
      <c r="B19" s="194" t="s">
        <v>262</v>
      </c>
      <c r="C19" s="195">
        <v>0</v>
      </c>
      <c r="D19" s="204" t="s">
        <v>270</v>
      </c>
      <c r="E19" s="188"/>
    </row>
    <row r="20" spans="1:12">
      <c r="A20" s="194" t="s">
        <v>250</v>
      </c>
      <c r="B20" s="194" t="s">
        <v>263</v>
      </c>
      <c r="C20" s="195">
        <v>9823536.7799999993</v>
      </c>
      <c r="D20" s="204" t="s">
        <v>270</v>
      </c>
      <c r="E20" s="188"/>
    </row>
    <row r="21" spans="1:12" ht="24">
      <c r="A21" s="194" t="s">
        <v>251</v>
      </c>
      <c r="B21" s="194" t="s">
        <v>264</v>
      </c>
      <c r="C21" s="195">
        <v>0</v>
      </c>
      <c r="D21" s="204" t="s">
        <v>270</v>
      </c>
      <c r="E21" s="188"/>
    </row>
    <row r="22" spans="1:12">
      <c r="A22" s="194" t="s">
        <v>430</v>
      </c>
      <c r="B22" s="194" t="s">
        <v>431</v>
      </c>
      <c r="C22" s="195">
        <v>1274534.25</v>
      </c>
      <c r="D22" s="204" t="s">
        <v>270</v>
      </c>
      <c r="E22" s="188"/>
    </row>
    <row r="23" spans="1:12">
      <c r="A23" s="192" t="s">
        <v>252</v>
      </c>
      <c r="B23" s="192" t="s">
        <v>265</v>
      </c>
      <c r="C23" s="193">
        <f>C24</f>
        <v>1922595.72</v>
      </c>
      <c r="D23" s="204"/>
      <c r="E23" s="188"/>
    </row>
    <row r="24" spans="1:12">
      <c r="A24" s="194" t="s">
        <v>253</v>
      </c>
      <c r="B24" s="194" t="s">
        <v>265</v>
      </c>
      <c r="C24" s="195">
        <v>1922595.72</v>
      </c>
      <c r="D24" s="204" t="s">
        <v>270</v>
      </c>
      <c r="E24" s="188"/>
    </row>
    <row r="25" spans="1:12">
      <c r="A25" s="192" t="s">
        <v>254</v>
      </c>
      <c r="B25" s="192" t="s">
        <v>266</v>
      </c>
      <c r="C25" s="193">
        <f>+SUM(C26:C28)</f>
        <v>505421.31</v>
      </c>
      <c r="D25" s="204"/>
      <c r="E25" s="188"/>
    </row>
    <row r="26" spans="1:12">
      <c r="A26" s="194" t="s">
        <v>255</v>
      </c>
      <c r="B26" s="194" t="s">
        <v>267</v>
      </c>
      <c r="C26" s="195">
        <v>62685</v>
      </c>
      <c r="D26" s="204" t="s">
        <v>270</v>
      </c>
      <c r="E26" s="188"/>
    </row>
    <row r="27" spans="1:12">
      <c r="A27" s="194" t="s">
        <v>499</v>
      </c>
      <c r="B27" s="194" t="s">
        <v>501</v>
      </c>
      <c r="C27" s="195">
        <v>442736.31</v>
      </c>
      <c r="D27" s="204" t="s">
        <v>500</v>
      </c>
      <c r="E27" s="188"/>
    </row>
    <row r="28" spans="1:12" ht="23.1">
      <c r="A28" s="194" t="s">
        <v>432</v>
      </c>
      <c r="B28" s="194" t="s">
        <v>433</v>
      </c>
      <c r="C28" s="195">
        <v>0</v>
      </c>
      <c r="D28" s="204" t="s">
        <v>270</v>
      </c>
      <c r="E28" s="188"/>
    </row>
    <row r="29" spans="1:12">
      <c r="A29" s="196"/>
      <c r="B29" s="196"/>
      <c r="C29" s="197"/>
      <c r="D29" s="205"/>
      <c r="E29" s="189"/>
    </row>
    <row r="30" spans="1:12" ht="30.2" customHeight="1">
      <c r="A30" s="198"/>
      <c r="B30" s="199" t="s">
        <v>9</v>
      </c>
      <c r="C30" s="200">
        <f>C10</f>
        <v>15743855.27</v>
      </c>
      <c r="D30" s="201"/>
      <c r="E30" s="201"/>
    </row>
    <row r="31" spans="1:12">
      <c r="A31" s="34"/>
      <c r="B31" s="34"/>
      <c r="C31" s="34"/>
      <c r="D31" s="35"/>
      <c r="E31" s="35"/>
      <c r="F31" s="35"/>
      <c r="G31" s="35"/>
      <c r="H31" s="26"/>
      <c r="I31" s="136"/>
      <c r="J31" s="137"/>
      <c r="K31" s="138"/>
      <c r="L31" s="138"/>
    </row>
    <row r="32" spans="1:12">
      <c r="A32" s="294"/>
      <c r="B32" s="294"/>
      <c r="C32" s="294"/>
      <c r="D32" s="35"/>
      <c r="E32" s="35"/>
      <c r="F32" s="35"/>
      <c r="G32" s="35"/>
      <c r="H32" s="26"/>
      <c r="I32" s="136"/>
      <c r="J32" s="137"/>
      <c r="K32" s="138"/>
      <c r="L32" s="138"/>
    </row>
    <row r="33" spans="1:12">
      <c r="A33" s="294"/>
      <c r="B33" s="294"/>
      <c r="C33" s="294"/>
      <c r="D33" s="35"/>
      <c r="E33" s="35"/>
      <c r="F33" s="35"/>
      <c r="G33" s="35"/>
      <c r="H33" s="26"/>
      <c r="I33" s="136"/>
      <c r="J33" s="137"/>
      <c r="K33" s="138"/>
      <c r="L33" s="138"/>
    </row>
    <row r="34" spans="1:12">
      <c r="A34" s="294"/>
      <c r="B34" s="294"/>
      <c r="C34" s="294"/>
      <c r="D34" s="35"/>
      <c r="E34" s="35"/>
      <c r="F34" s="35"/>
      <c r="G34" s="35"/>
      <c r="H34" s="26"/>
      <c r="I34" s="136"/>
      <c r="J34" s="137"/>
      <c r="K34" s="138"/>
      <c r="L34" s="138"/>
    </row>
    <row r="35" spans="1:12">
      <c r="A35" s="294"/>
      <c r="B35" s="294"/>
      <c r="C35" s="294"/>
      <c r="D35" s="35"/>
      <c r="E35" s="35"/>
      <c r="F35" s="35"/>
      <c r="G35" s="35"/>
      <c r="H35" s="26"/>
      <c r="I35" s="136"/>
      <c r="J35" s="137"/>
      <c r="K35" s="138"/>
      <c r="L35" s="138"/>
    </row>
    <row r="36" spans="1:12">
      <c r="A36" s="294"/>
      <c r="B36" s="294"/>
      <c r="C36" s="294"/>
      <c r="D36" s="35"/>
      <c r="E36" s="35"/>
      <c r="F36" s="35"/>
      <c r="G36" s="35"/>
      <c r="H36" s="26"/>
      <c r="I36" s="136"/>
      <c r="J36" s="137"/>
      <c r="K36" s="138"/>
      <c r="L36" s="138"/>
    </row>
    <row r="37" spans="1:12">
      <c r="A37" s="294"/>
      <c r="B37" s="294"/>
      <c r="C37" s="294"/>
      <c r="D37" s="35"/>
      <c r="E37" s="35"/>
      <c r="F37" s="35"/>
      <c r="G37" s="35"/>
      <c r="H37" s="26"/>
      <c r="I37" s="136"/>
      <c r="J37" s="137"/>
      <c r="K37" s="138"/>
      <c r="L37" s="138"/>
    </row>
    <row r="38" spans="1:12">
      <c r="A38" s="294"/>
      <c r="B38" s="294"/>
      <c r="C38" s="294"/>
      <c r="D38" s="35"/>
      <c r="E38" s="35"/>
      <c r="F38" s="35"/>
      <c r="G38" s="35"/>
      <c r="H38" s="26"/>
      <c r="I38" s="136"/>
      <c r="J38" s="137"/>
      <c r="K38" s="138"/>
      <c r="L38" s="138"/>
    </row>
    <row r="39" spans="1:12">
      <c r="A39" s="35"/>
      <c r="B39" s="35"/>
      <c r="C39" s="35"/>
      <c r="D39" s="35"/>
      <c r="E39" s="35"/>
      <c r="F39" s="35"/>
      <c r="G39" s="35"/>
      <c r="H39" s="26"/>
      <c r="I39" s="136"/>
      <c r="J39" s="137"/>
      <c r="K39" s="138"/>
      <c r="L39" s="138"/>
    </row>
    <row r="40" spans="1:12">
      <c r="A40" s="35"/>
      <c r="B40" s="35"/>
      <c r="C40" s="35"/>
      <c r="D40" s="35"/>
      <c r="E40" s="35"/>
      <c r="F40" s="35"/>
      <c r="G40" s="35"/>
      <c r="H40" s="26"/>
      <c r="I40" s="136"/>
      <c r="J40" s="137"/>
      <c r="K40" s="138"/>
      <c r="L40" s="138"/>
    </row>
    <row r="41" spans="1:12">
      <c r="A41" s="35"/>
      <c r="B41" s="35"/>
      <c r="C41" s="35"/>
      <c r="D41" s="35"/>
      <c r="E41" s="35"/>
      <c r="F41" s="35"/>
      <c r="G41" s="35"/>
      <c r="H41" s="26"/>
      <c r="I41" s="136"/>
      <c r="J41" s="137"/>
      <c r="K41" s="138"/>
      <c r="L41" s="138"/>
    </row>
    <row r="42" spans="1:12">
      <c r="A42" s="35"/>
      <c r="B42" s="35"/>
      <c r="C42" s="35"/>
      <c r="D42" s="35"/>
      <c r="E42" s="35"/>
      <c r="F42" s="35"/>
      <c r="G42" s="35"/>
      <c r="H42" s="26"/>
      <c r="I42" s="136"/>
      <c r="J42" s="137"/>
      <c r="K42" s="138"/>
      <c r="L42" s="138"/>
    </row>
    <row r="43" spans="1:12">
      <c r="A43" s="35"/>
      <c r="B43" s="35"/>
      <c r="C43" s="35"/>
      <c r="D43" s="35"/>
      <c r="E43" s="35"/>
      <c r="F43" s="35"/>
      <c r="G43" s="35"/>
      <c r="H43" s="26"/>
      <c r="I43" s="136"/>
      <c r="J43" s="137"/>
      <c r="K43" s="138"/>
      <c r="L43" s="138"/>
    </row>
    <row r="44" spans="1:12">
      <c r="A44" s="35"/>
      <c r="B44" s="35"/>
      <c r="C44" s="35"/>
      <c r="D44" s="35"/>
      <c r="E44" s="35"/>
      <c r="F44" s="35"/>
      <c r="G44" s="35"/>
      <c r="H44" s="26"/>
      <c r="I44" s="136"/>
      <c r="J44" s="137"/>
      <c r="K44" s="138"/>
      <c r="L44" s="138"/>
    </row>
    <row r="45" spans="1:12">
      <c r="A45" s="35"/>
      <c r="B45" s="35"/>
      <c r="C45" s="35"/>
      <c r="D45" s="35"/>
      <c r="E45" s="35"/>
      <c r="F45" s="35"/>
      <c r="G45" s="35"/>
      <c r="H45" s="26"/>
      <c r="I45" s="136"/>
      <c r="J45" s="137"/>
      <c r="K45" s="138"/>
      <c r="L45" s="138"/>
    </row>
    <row r="46" spans="1:12">
      <c r="A46" s="35"/>
      <c r="B46" s="35"/>
      <c r="C46" s="35"/>
      <c r="D46" s="35"/>
      <c r="E46" s="35"/>
      <c r="F46" s="35"/>
      <c r="G46" s="35"/>
      <c r="H46" s="26"/>
      <c r="I46" s="136"/>
      <c r="J46" s="137"/>
      <c r="K46" s="138"/>
      <c r="L46" s="138"/>
    </row>
    <row r="47" spans="1:12">
      <c r="A47" s="35"/>
      <c r="B47" s="35"/>
      <c r="C47" s="35"/>
      <c r="D47" s="35"/>
      <c r="E47" s="35"/>
      <c r="F47" s="35"/>
      <c r="G47" s="35"/>
      <c r="H47" s="26"/>
      <c r="I47" s="136"/>
      <c r="J47" s="137"/>
      <c r="K47" s="138"/>
      <c r="L47" s="138"/>
    </row>
    <row r="48" spans="1:12">
      <c r="A48" s="35"/>
      <c r="B48" s="35"/>
      <c r="C48" s="35"/>
      <c r="D48" s="35"/>
      <c r="E48" s="35"/>
      <c r="F48" s="35"/>
      <c r="G48" s="35"/>
      <c r="H48" s="26"/>
      <c r="I48" s="136"/>
      <c r="J48" s="137"/>
      <c r="K48" s="138"/>
      <c r="L48" s="138"/>
    </row>
    <row r="49" spans="1:12">
      <c r="A49" s="35"/>
      <c r="B49" s="35"/>
      <c r="C49" s="35"/>
      <c r="D49" s="35"/>
      <c r="E49" s="35"/>
      <c r="F49" s="35"/>
      <c r="G49" s="35"/>
      <c r="H49" s="26"/>
      <c r="I49" s="136"/>
      <c r="J49" s="137"/>
      <c r="K49" s="138"/>
      <c r="L49" s="138"/>
    </row>
    <row r="50" spans="1:12">
      <c r="A50" s="35"/>
      <c r="B50" s="35"/>
      <c r="C50" s="35"/>
      <c r="D50" s="35"/>
      <c r="E50" s="35"/>
      <c r="F50" s="35"/>
      <c r="G50" s="35"/>
      <c r="H50" s="26"/>
      <c r="I50" s="136"/>
      <c r="J50" s="137"/>
      <c r="K50" s="138"/>
      <c r="L50" s="138"/>
    </row>
    <row r="51" spans="1:12">
      <c r="A51" s="35"/>
      <c r="B51" s="35"/>
      <c r="C51" s="35"/>
      <c r="D51" s="35"/>
      <c r="E51" s="35"/>
      <c r="F51" s="35"/>
      <c r="G51" s="35"/>
      <c r="H51" s="26"/>
      <c r="I51" s="136"/>
      <c r="J51" s="137"/>
      <c r="K51" s="138"/>
      <c r="L51" s="138"/>
    </row>
    <row r="52" spans="1:12">
      <c r="A52" s="35"/>
      <c r="B52" s="35"/>
      <c r="C52" s="35"/>
      <c r="D52" s="35"/>
      <c r="E52" s="35"/>
      <c r="F52" s="35"/>
      <c r="G52" s="35"/>
      <c r="H52" s="26"/>
      <c r="I52" s="136"/>
      <c r="J52" s="137"/>
      <c r="K52" s="138"/>
      <c r="L52" s="138"/>
    </row>
    <row r="53" spans="1:12">
      <c r="A53" s="35"/>
      <c r="B53" s="35"/>
      <c r="C53" s="35"/>
      <c r="D53" s="35"/>
      <c r="E53" s="35"/>
      <c r="F53" s="35"/>
      <c r="G53" s="35"/>
      <c r="H53" s="26"/>
      <c r="I53" s="136"/>
      <c r="J53" s="137"/>
      <c r="K53" s="138"/>
      <c r="L53" s="138"/>
    </row>
    <row r="54" spans="1:12">
      <c r="A54" s="35"/>
      <c r="B54" s="35"/>
      <c r="C54" s="35"/>
      <c r="D54" s="35"/>
      <c r="E54" s="35"/>
      <c r="F54" s="35"/>
      <c r="G54" s="35"/>
      <c r="H54" s="26"/>
      <c r="I54" s="136"/>
      <c r="J54" s="137"/>
      <c r="K54" s="138"/>
      <c r="L54" s="138"/>
    </row>
    <row r="55" spans="1:12">
      <c r="A55" s="35"/>
      <c r="B55" s="35"/>
      <c r="C55" s="35"/>
      <c r="D55" s="35"/>
      <c r="E55" s="35"/>
      <c r="F55" s="35"/>
      <c r="G55" s="35"/>
      <c r="H55" s="26"/>
      <c r="I55" s="136"/>
      <c r="J55" s="137"/>
      <c r="K55" s="138"/>
      <c r="L55" s="138"/>
    </row>
    <row r="56" spans="1:12">
      <c r="A56" s="35"/>
      <c r="B56" s="35"/>
      <c r="C56" s="35"/>
      <c r="D56" s="35"/>
      <c r="E56" s="35"/>
      <c r="F56" s="35"/>
      <c r="G56" s="35"/>
      <c r="H56" s="26"/>
      <c r="I56" s="136"/>
      <c r="J56" s="137"/>
      <c r="K56" s="138"/>
      <c r="L56" s="138"/>
    </row>
    <row r="57" spans="1:12">
      <c r="A57" s="36"/>
      <c r="B57" s="36"/>
      <c r="C57" s="36"/>
      <c r="D57" s="36"/>
      <c r="E57" s="36"/>
      <c r="F57" s="36"/>
      <c r="G57" s="36"/>
      <c r="H57" s="26"/>
      <c r="I57" s="136"/>
      <c r="J57" s="137"/>
      <c r="K57" s="138"/>
      <c r="L57" s="138"/>
    </row>
    <row r="58" spans="1:12">
      <c r="A58" s="36"/>
      <c r="B58" s="36"/>
      <c r="C58" s="36"/>
      <c r="D58" s="36"/>
      <c r="E58" s="36"/>
      <c r="F58" s="36"/>
      <c r="G58" s="36"/>
      <c r="H58" s="26"/>
      <c r="I58" s="136"/>
      <c r="J58" s="137"/>
      <c r="K58" s="138"/>
      <c r="L58" s="138"/>
    </row>
    <row r="59" spans="1:12">
      <c r="A59" s="36"/>
      <c r="B59" s="36"/>
      <c r="C59" s="36"/>
      <c r="D59" s="36"/>
      <c r="E59" s="36"/>
      <c r="F59" s="36"/>
      <c r="G59" s="36"/>
      <c r="H59" s="26"/>
      <c r="I59" s="136"/>
      <c r="J59" s="137"/>
      <c r="K59" s="138"/>
      <c r="L59" s="138"/>
    </row>
    <row r="60" spans="1:12">
      <c r="A60" s="26"/>
      <c r="B60" s="136"/>
      <c r="C60" s="137"/>
      <c r="D60" s="138"/>
      <c r="E60" s="138"/>
    </row>
    <row r="61" spans="1:12">
      <c r="A61" s="26"/>
      <c r="B61" s="136"/>
      <c r="C61" s="137"/>
      <c r="D61" s="138"/>
      <c r="E61" s="138"/>
    </row>
    <row r="62" spans="1:12">
      <c r="A62" s="3"/>
      <c r="B62" s="128"/>
      <c r="C62" s="129"/>
      <c r="D62" s="130"/>
      <c r="E62" s="130"/>
    </row>
    <row r="63" spans="1:12">
      <c r="A63" s="37"/>
      <c r="B63" s="119"/>
      <c r="C63" s="119"/>
      <c r="D63" s="119"/>
      <c r="E63" s="119"/>
    </row>
    <row r="64" spans="1:12">
      <c r="A64" s="322" t="s">
        <v>28</v>
      </c>
      <c r="B64" s="323"/>
      <c r="C64" s="323"/>
      <c r="D64" s="323"/>
      <c r="E64" s="324"/>
    </row>
    <row r="65" spans="1:5" ht="15" customHeight="1">
      <c r="A65" s="306" t="s">
        <v>359</v>
      </c>
      <c r="B65" s="307"/>
      <c r="C65" s="307"/>
      <c r="D65" s="307"/>
      <c r="E65" s="337"/>
    </row>
    <row r="66" spans="1:5" ht="15" customHeight="1">
      <c r="A66" s="306" t="s">
        <v>360</v>
      </c>
      <c r="B66" s="307"/>
      <c r="C66" s="307"/>
      <c r="D66" s="307"/>
      <c r="E66" s="337"/>
    </row>
    <row r="67" spans="1:5" ht="15" customHeight="1">
      <c r="A67" s="306" t="s">
        <v>380</v>
      </c>
      <c r="B67" s="307"/>
      <c r="C67" s="307"/>
      <c r="D67" s="307"/>
      <c r="E67" s="337"/>
    </row>
    <row r="68" spans="1:5" ht="15" customHeight="1">
      <c r="A68" s="330" t="s">
        <v>381</v>
      </c>
      <c r="B68" s="331"/>
      <c r="C68" s="331"/>
      <c r="D68" s="331"/>
      <c r="E68" s="332"/>
    </row>
    <row r="69" spans="1:5" ht="15" customHeight="1">
      <c r="A69" s="310" t="s">
        <v>382</v>
      </c>
      <c r="B69" s="311"/>
      <c r="C69" s="311"/>
      <c r="D69" s="311"/>
      <c r="E69" s="380"/>
    </row>
    <row r="72" spans="1:5">
      <c r="A72" s="37"/>
      <c r="B72" s="37"/>
      <c r="C72" s="37"/>
      <c r="D72" s="37"/>
      <c r="E72" s="37"/>
    </row>
  </sheetData>
  <protectedRanges>
    <protectedRange sqref="B60:D62 B9:D30 I31:K59" name="Rango1_1"/>
  </protectedRanges>
  <mergeCells count="12">
    <mergeCell ref="A64:E64"/>
    <mergeCell ref="A2:E2"/>
    <mergeCell ref="A3:E3"/>
    <mergeCell ref="A4:E4"/>
    <mergeCell ref="A6:E6"/>
    <mergeCell ref="A7:B7"/>
    <mergeCell ref="A5:E5"/>
    <mergeCell ref="A65:E65"/>
    <mergeCell ref="A66:E66"/>
    <mergeCell ref="A67:E67"/>
    <mergeCell ref="A68:E68"/>
    <mergeCell ref="A69:E69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headerFooter>
    <oddFooter>&amp;CPág. &amp;P -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10" zoomScaleNormal="100" workbookViewId="0">
      <selection activeCell="D26" sqref="D26"/>
    </sheetView>
  </sheetViews>
  <sheetFormatPr baseColWidth="10" defaultColWidth="11.42578125" defaultRowHeight="14.25"/>
  <cols>
    <col min="1" max="1" width="34.5703125" style="6" customWidth="1"/>
    <col min="2" max="2" width="51.5703125" style="6" customWidth="1"/>
    <col min="3" max="3" width="20.85546875" style="6" customWidth="1"/>
    <col min="4" max="4" width="19.28515625" style="6" customWidth="1"/>
    <col min="5" max="5" width="19" style="6" customWidth="1"/>
    <col min="6" max="16384" width="11.42578125" style="6"/>
  </cols>
  <sheetData>
    <row r="1" spans="1:13">
      <c r="A1" s="3"/>
      <c r="B1" s="3"/>
      <c r="C1" s="3"/>
      <c r="D1" s="3"/>
      <c r="E1" s="5" t="s">
        <v>64</v>
      </c>
    </row>
    <row r="2" spans="1:13">
      <c r="A2" s="295" t="s">
        <v>465</v>
      </c>
      <c r="B2" s="295"/>
      <c r="C2" s="295"/>
      <c r="D2" s="295"/>
      <c r="E2" s="295"/>
    </row>
    <row r="3" spans="1:13" ht="15.75" customHeight="1">
      <c r="A3" s="295" t="s">
        <v>0</v>
      </c>
      <c r="B3" s="295"/>
      <c r="C3" s="295"/>
      <c r="D3" s="295"/>
      <c r="E3" s="295"/>
    </row>
    <row r="4" spans="1:13">
      <c r="A4" s="295" t="s">
        <v>62</v>
      </c>
      <c r="B4" s="295"/>
      <c r="C4" s="295"/>
      <c r="D4" s="295"/>
      <c r="E4" s="295"/>
    </row>
    <row r="5" spans="1:13">
      <c r="A5" s="295" t="s">
        <v>494</v>
      </c>
      <c r="B5" s="295"/>
      <c r="C5" s="295"/>
      <c r="D5" s="295"/>
      <c r="E5" s="295"/>
    </row>
    <row r="6" spans="1:13">
      <c r="A6" s="301" t="s">
        <v>65</v>
      </c>
      <c r="B6" s="301"/>
      <c r="C6" s="301"/>
      <c r="D6" s="301"/>
      <c r="E6" s="301"/>
    </row>
    <row r="7" spans="1:13">
      <c r="A7" s="357"/>
      <c r="B7" s="357"/>
      <c r="C7" s="9"/>
      <c r="D7" s="9"/>
      <c r="E7" s="9"/>
    </row>
    <row r="8" spans="1:13" ht="20.25" customHeight="1">
      <c r="A8" s="10" t="s">
        <v>5</v>
      </c>
      <c r="B8" s="11" t="s">
        <v>6</v>
      </c>
      <c r="C8" s="12" t="s">
        <v>8</v>
      </c>
      <c r="D8" s="12" t="s">
        <v>58</v>
      </c>
      <c r="E8" s="12" t="s">
        <v>24</v>
      </c>
    </row>
    <row r="9" spans="1:13" ht="42" customHeight="1">
      <c r="A9" s="133" t="s">
        <v>357</v>
      </c>
      <c r="B9" s="120" t="s">
        <v>358</v>
      </c>
      <c r="C9" s="33">
        <v>0</v>
      </c>
      <c r="D9" s="208"/>
      <c r="E9" s="115"/>
    </row>
    <row r="10" spans="1:13">
      <c r="A10" s="1"/>
      <c r="B10" s="1"/>
      <c r="C10" s="206"/>
      <c r="D10" s="142"/>
      <c r="E10" s="115"/>
    </row>
    <row r="11" spans="1:13">
      <c r="A11" s="1"/>
      <c r="B11" s="1"/>
      <c r="C11" s="206"/>
      <c r="D11" s="142"/>
      <c r="E11" s="115"/>
    </row>
    <row r="12" spans="1:13">
      <c r="A12" s="2"/>
      <c r="B12" s="2"/>
      <c r="C12" s="207"/>
      <c r="D12" s="254"/>
      <c r="E12" s="115"/>
    </row>
    <row r="13" spans="1:13">
      <c r="A13" s="2"/>
      <c r="B13" s="2"/>
      <c r="C13" s="207"/>
      <c r="D13" s="254"/>
      <c r="E13" s="115"/>
    </row>
    <row r="14" spans="1:13">
      <c r="A14" s="2"/>
      <c r="B14" s="2"/>
      <c r="C14" s="207"/>
      <c r="D14" s="254"/>
      <c r="E14" s="115"/>
    </row>
    <row r="15" spans="1:13" ht="23.25" customHeight="1">
      <c r="A15" s="209"/>
      <c r="B15" s="210" t="s">
        <v>9</v>
      </c>
      <c r="C15" s="211">
        <f>+C11+C10</f>
        <v>0</v>
      </c>
      <c r="D15" s="212"/>
      <c r="E15" s="213"/>
    </row>
    <row r="16" spans="1:13">
      <c r="A16" s="34"/>
      <c r="B16" s="34"/>
      <c r="C16" s="34"/>
      <c r="D16" s="35"/>
      <c r="E16" s="35"/>
      <c r="F16" s="35"/>
      <c r="G16" s="35"/>
      <c r="H16" s="35"/>
      <c r="I16" s="26"/>
      <c r="J16" s="136"/>
      <c r="K16" s="137"/>
      <c r="L16" s="138"/>
      <c r="M16" s="138"/>
    </row>
    <row r="17" spans="1:13" ht="15" customHeight="1">
      <c r="A17" s="381" t="s">
        <v>495</v>
      </c>
      <c r="B17" s="381"/>
      <c r="C17" s="381"/>
      <c r="D17" s="381"/>
      <c r="E17" s="381"/>
      <c r="F17" s="180"/>
      <c r="G17" s="180"/>
      <c r="H17" s="35"/>
      <c r="I17" s="26"/>
      <c r="J17" s="136"/>
      <c r="K17" s="137"/>
      <c r="L17" s="138"/>
      <c r="M17" s="138"/>
    </row>
    <row r="18" spans="1:13">
      <c r="A18" s="381"/>
      <c r="B18" s="381"/>
      <c r="C18" s="381"/>
      <c r="D18" s="381"/>
      <c r="E18" s="381"/>
      <c r="F18" s="35"/>
      <c r="G18" s="35"/>
      <c r="H18" s="35"/>
      <c r="I18" s="26"/>
      <c r="J18" s="136"/>
      <c r="K18" s="137"/>
      <c r="L18" s="138"/>
      <c r="M18" s="138"/>
    </row>
    <row r="19" spans="1:13" ht="15" customHeight="1">
      <c r="A19" s="35"/>
      <c r="B19" s="35"/>
      <c r="C19" s="35"/>
      <c r="D19" s="35"/>
      <c r="E19" s="35"/>
      <c r="F19" s="35"/>
      <c r="G19" s="35"/>
      <c r="H19" s="35"/>
      <c r="I19" s="26"/>
      <c r="J19" s="136"/>
      <c r="K19" s="137"/>
      <c r="L19" s="138"/>
      <c r="M19" s="138"/>
    </row>
    <row r="20" spans="1:13" ht="15" customHeight="1">
      <c r="A20" s="35"/>
      <c r="B20" s="35"/>
      <c r="C20" s="35"/>
      <c r="D20" s="35"/>
      <c r="E20" s="35"/>
      <c r="F20" s="35"/>
      <c r="G20" s="35"/>
      <c r="H20" s="35"/>
      <c r="I20" s="26"/>
      <c r="J20" s="136"/>
      <c r="K20" s="137"/>
      <c r="L20" s="138"/>
      <c r="M20" s="138"/>
    </row>
    <row r="21" spans="1:13" ht="15" customHeight="1">
      <c r="A21" s="35"/>
      <c r="B21" s="35"/>
      <c r="C21" s="35"/>
      <c r="D21" s="35"/>
      <c r="E21" s="35"/>
      <c r="F21" s="35"/>
      <c r="G21" s="35"/>
      <c r="H21" s="35"/>
      <c r="I21" s="26"/>
      <c r="J21" s="136"/>
      <c r="K21" s="137"/>
      <c r="L21" s="138"/>
      <c r="M21" s="138"/>
    </row>
    <row r="22" spans="1:13" ht="15" customHeight="1">
      <c r="A22" s="35"/>
      <c r="B22" s="35"/>
      <c r="C22" s="35"/>
      <c r="D22" s="35"/>
      <c r="E22" s="35"/>
      <c r="F22" s="35"/>
      <c r="G22" s="35"/>
      <c r="H22" s="35"/>
      <c r="I22" s="26"/>
      <c r="J22" s="136"/>
      <c r="K22" s="137"/>
      <c r="L22" s="138"/>
      <c r="M22" s="138"/>
    </row>
    <row r="23" spans="1:13" ht="15" customHeight="1">
      <c r="A23" s="35"/>
      <c r="B23" s="35"/>
      <c r="C23" s="35"/>
      <c r="D23" s="35"/>
      <c r="E23" s="35"/>
      <c r="F23" s="35"/>
      <c r="G23" s="35"/>
      <c r="H23" s="35"/>
      <c r="I23" s="26"/>
      <c r="J23" s="136"/>
      <c r="K23" s="137"/>
      <c r="L23" s="138"/>
      <c r="M23" s="138"/>
    </row>
    <row r="24" spans="1:13" ht="15" customHeight="1">
      <c r="A24" s="35"/>
      <c r="B24" s="35"/>
      <c r="C24" s="35"/>
      <c r="D24" s="35"/>
      <c r="E24" s="35"/>
      <c r="F24" s="35"/>
      <c r="G24" s="35"/>
      <c r="H24" s="35"/>
      <c r="I24" s="26"/>
      <c r="J24" s="136"/>
      <c r="K24" s="137"/>
      <c r="L24" s="138"/>
      <c r="M24" s="138"/>
    </row>
    <row r="25" spans="1:13" ht="15" customHeight="1">
      <c r="A25" s="35"/>
      <c r="B25" s="35"/>
      <c r="C25" s="35"/>
      <c r="D25" s="35"/>
      <c r="E25" s="35"/>
      <c r="F25" s="35"/>
      <c r="G25" s="35"/>
      <c r="H25" s="35"/>
      <c r="I25" s="26"/>
      <c r="J25" s="136"/>
      <c r="K25" s="137"/>
      <c r="L25" s="138"/>
      <c r="M25" s="138"/>
    </row>
    <row r="26" spans="1:13" ht="15" customHeight="1">
      <c r="A26" s="35"/>
      <c r="B26" s="35"/>
      <c r="C26" s="35"/>
      <c r="D26" s="35"/>
      <c r="E26" s="35"/>
      <c r="F26" s="35"/>
      <c r="G26" s="35"/>
      <c r="H26" s="35"/>
      <c r="I26" s="26"/>
      <c r="J26" s="136"/>
      <c r="K26" s="137"/>
      <c r="L26" s="138"/>
      <c r="M26" s="138"/>
    </row>
    <row r="27" spans="1:13" ht="15" customHeight="1">
      <c r="A27" s="35"/>
      <c r="B27" s="35"/>
      <c r="C27" s="35"/>
      <c r="D27" s="35"/>
      <c r="E27" s="35"/>
      <c r="F27" s="35"/>
      <c r="G27" s="35"/>
      <c r="H27" s="35"/>
      <c r="I27" s="26"/>
      <c r="J27" s="136"/>
      <c r="K27" s="137"/>
      <c r="L27" s="138"/>
      <c r="M27" s="138"/>
    </row>
    <row r="28" spans="1:13" ht="15" customHeight="1">
      <c r="A28" s="35"/>
      <c r="B28" s="35"/>
      <c r="C28" s="35"/>
      <c r="D28" s="35"/>
      <c r="E28" s="35"/>
      <c r="F28" s="35"/>
      <c r="G28" s="35"/>
      <c r="H28" s="35"/>
      <c r="I28" s="26"/>
      <c r="J28" s="136"/>
      <c r="K28" s="137"/>
      <c r="L28" s="138"/>
      <c r="M28" s="138"/>
    </row>
    <row r="29" spans="1:13" ht="15" customHeight="1">
      <c r="A29" s="35"/>
      <c r="B29" s="35"/>
      <c r="C29" s="35"/>
      <c r="D29" s="35"/>
      <c r="E29" s="35"/>
      <c r="F29" s="35"/>
      <c r="G29" s="35"/>
      <c r="H29" s="35"/>
      <c r="I29" s="26"/>
      <c r="J29" s="136"/>
      <c r="K29" s="137"/>
      <c r="L29" s="138"/>
      <c r="M29" s="138"/>
    </row>
    <row r="30" spans="1:13">
      <c r="A30" s="35"/>
      <c r="B30" s="35"/>
      <c r="C30" s="35"/>
      <c r="D30" s="35"/>
      <c r="E30" s="35"/>
      <c r="F30" s="35"/>
      <c r="G30" s="35"/>
      <c r="H30" s="35"/>
      <c r="I30" s="26"/>
      <c r="J30" s="136"/>
      <c r="K30" s="137"/>
      <c r="L30" s="138"/>
      <c r="M30" s="138"/>
    </row>
    <row r="31" spans="1:13">
      <c r="A31" s="35"/>
      <c r="B31" s="35"/>
      <c r="C31" s="35"/>
      <c r="D31" s="35"/>
      <c r="E31" s="35"/>
      <c r="F31" s="35"/>
      <c r="G31" s="35"/>
      <c r="H31" s="35"/>
      <c r="I31" s="26"/>
      <c r="J31" s="136"/>
      <c r="K31" s="137"/>
      <c r="L31" s="138"/>
      <c r="M31" s="138"/>
    </row>
    <row r="32" spans="1:13">
      <c r="A32" s="35"/>
      <c r="B32" s="35"/>
      <c r="C32" s="35"/>
      <c r="D32" s="35"/>
      <c r="E32" s="35"/>
      <c r="F32" s="35"/>
      <c r="G32" s="35"/>
      <c r="H32" s="35"/>
      <c r="I32" s="26"/>
      <c r="J32" s="136"/>
      <c r="K32" s="137"/>
      <c r="L32" s="138"/>
      <c r="M32" s="138"/>
    </row>
    <row r="33" spans="1:13">
      <c r="A33" s="35"/>
      <c r="B33" s="35"/>
      <c r="C33" s="35"/>
      <c r="D33" s="35"/>
      <c r="E33" s="35"/>
      <c r="F33" s="35"/>
      <c r="G33" s="35"/>
      <c r="H33" s="35"/>
      <c r="I33" s="26"/>
      <c r="J33" s="136"/>
      <c r="K33" s="137"/>
      <c r="L33" s="138"/>
      <c r="M33" s="138"/>
    </row>
    <row r="34" spans="1:13">
      <c r="A34" s="35"/>
      <c r="B34" s="35"/>
      <c r="C34" s="35"/>
      <c r="D34" s="35"/>
      <c r="E34" s="35"/>
      <c r="F34" s="35"/>
      <c r="G34" s="35"/>
      <c r="H34" s="35"/>
      <c r="I34" s="26"/>
      <c r="J34" s="136"/>
      <c r="K34" s="137"/>
      <c r="L34" s="138"/>
      <c r="M34" s="138"/>
    </row>
    <row r="35" spans="1:13">
      <c r="A35" s="36"/>
      <c r="B35" s="36"/>
      <c r="C35" s="36"/>
      <c r="D35" s="36"/>
      <c r="E35" s="36"/>
      <c r="F35" s="36"/>
      <c r="G35" s="36"/>
      <c r="H35" s="36"/>
      <c r="I35" s="26"/>
      <c r="J35" s="136"/>
      <c r="K35" s="137"/>
      <c r="L35" s="138"/>
      <c r="M35" s="138"/>
    </row>
    <row r="36" spans="1:13">
      <c r="A36" s="36"/>
      <c r="B36" s="36"/>
      <c r="C36" s="36"/>
      <c r="D36" s="36"/>
      <c r="E36" s="36"/>
      <c r="F36" s="36"/>
      <c r="G36" s="36"/>
      <c r="H36" s="36"/>
      <c r="I36" s="26"/>
      <c r="J36" s="136"/>
      <c r="K36" s="137"/>
      <c r="L36" s="138"/>
      <c r="M36" s="138"/>
    </row>
    <row r="37" spans="1:13">
      <c r="A37" s="36"/>
      <c r="B37" s="36"/>
      <c r="C37" s="36"/>
      <c r="D37" s="36"/>
      <c r="E37" s="36"/>
      <c r="F37" s="36"/>
      <c r="G37" s="36"/>
      <c r="H37" s="36"/>
      <c r="I37" s="26"/>
      <c r="J37" s="136"/>
      <c r="K37" s="137"/>
      <c r="L37" s="138"/>
      <c r="M37" s="138"/>
    </row>
    <row r="38" spans="1:13">
      <c r="A38" s="3"/>
      <c r="B38" s="128"/>
      <c r="C38" s="129"/>
      <c r="D38" s="130"/>
      <c r="E38" s="130"/>
    </row>
    <row r="39" spans="1:13">
      <c r="A39" s="3"/>
      <c r="B39" s="128"/>
      <c r="C39" s="129"/>
      <c r="D39" s="130"/>
      <c r="E39" s="130"/>
    </row>
    <row r="40" spans="1:13">
      <c r="A40" s="3"/>
      <c r="B40" s="128"/>
      <c r="C40" s="129"/>
      <c r="D40" s="130"/>
      <c r="E40" s="130"/>
    </row>
    <row r="41" spans="1:13">
      <c r="A41" s="3"/>
      <c r="B41" s="128"/>
      <c r="C41" s="129"/>
      <c r="D41" s="130"/>
      <c r="E41" s="130"/>
    </row>
    <row r="42" spans="1:13">
      <c r="A42" s="3"/>
      <c r="B42" s="128"/>
      <c r="C42" s="129"/>
      <c r="D42" s="130"/>
      <c r="E42" s="130"/>
    </row>
    <row r="43" spans="1:13" ht="9" customHeight="1">
      <c r="A43" s="3"/>
      <c r="B43" s="128"/>
      <c r="C43" s="129"/>
      <c r="D43" s="130"/>
      <c r="E43" s="130"/>
    </row>
    <row r="44" spans="1:13">
      <c r="A44" s="37"/>
      <c r="B44" s="119"/>
      <c r="C44" s="119"/>
      <c r="D44" s="119"/>
      <c r="E44" s="119"/>
    </row>
    <row r="45" spans="1:13">
      <c r="A45" s="322" t="s">
        <v>28</v>
      </c>
      <c r="B45" s="323"/>
      <c r="C45" s="323"/>
      <c r="D45" s="323"/>
      <c r="E45" s="324"/>
    </row>
    <row r="46" spans="1:13" ht="15" customHeight="1">
      <c r="A46" s="306" t="s">
        <v>359</v>
      </c>
      <c r="B46" s="307"/>
      <c r="C46" s="307"/>
      <c r="D46" s="307"/>
      <c r="E46" s="337"/>
    </row>
    <row r="47" spans="1:13" ht="15" customHeight="1">
      <c r="A47" s="306" t="s">
        <v>360</v>
      </c>
      <c r="B47" s="307"/>
      <c r="C47" s="307"/>
      <c r="D47" s="307"/>
      <c r="E47" s="337"/>
    </row>
    <row r="48" spans="1:13" ht="17.45" customHeight="1">
      <c r="A48" s="306" t="s">
        <v>380</v>
      </c>
      <c r="B48" s="307"/>
      <c r="C48" s="307"/>
      <c r="D48" s="307"/>
      <c r="E48" s="337"/>
    </row>
    <row r="49" spans="1:5" ht="18" customHeight="1">
      <c r="A49" s="330" t="s">
        <v>381</v>
      </c>
      <c r="B49" s="331"/>
      <c r="C49" s="331"/>
      <c r="D49" s="331"/>
      <c r="E49" s="332"/>
    </row>
    <row r="50" spans="1:5" ht="21.2" customHeight="1">
      <c r="A50" s="310" t="s">
        <v>382</v>
      </c>
      <c r="B50" s="311"/>
      <c r="C50" s="311"/>
      <c r="D50" s="311"/>
      <c r="E50" s="380"/>
    </row>
    <row r="53" spans="1:5">
      <c r="A53" s="37"/>
      <c r="B53" s="37"/>
      <c r="C53" s="37"/>
      <c r="D53" s="37"/>
      <c r="E53" s="37"/>
    </row>
  </sheetData>
  <protectedRanges>
    <protectedRange sqref="J16:L37 B38:D43 B15:D15" name="Rango1_1"/>
    <protectedRange sqref="B9:D14" name="Rango1_1_2"/>
  </protectedRanges>
  <mergeCells count="13">
    <mergeCell ref="A45:E45"/>
    <mergeCell ref="A2:E2"/>
    <mergeCell ref="A3:E3"/>
    <mergeCell ref="A4:E4"/>
    <mergeCell ref="A6:E6"/>
    <mergeCell ref="A7:B7"/>
    <mergeCell ref="A5:E5"/>
    <mergeCell ref="A17:E18"/>
    <mergeCell ref="A46:E46"/>
    <mergeCell ref="A47:E47"/>
    <mergeCell ref="A48:E48"/>
    <mergeCell ref="A49:E49"/>
    <mergeCell ref="A50:E50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headerFooter>
    <oddFooter>&amp;CPág. &amp;P -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Normal="100" workbookViewId="0">
      <selection activeCell="E53" sqref="E53"/>
    </sheetView>
  </sheetViews>
  <sheetFormatPr baseColWidth="10" defaultColWidth="11.42578125" defaultRowHeight="14.25"/>
  <cols>
    <col min="1" max="1" width="8.42578125" style="6" customWidth="1"/>
    <col min="2" max="2" width="60.5703125" style="6" customWidth="1"/>
    <col min="3" max="3" width="18.7109375" style="6" customWidth="1"/>
    <col min="4" max="4" width="18.42578125" style="6" customWidth="1"/>
    <col min="5" max="5" width="50.42578125" style="6" customWidth="1"/>
    <col min="6" max="16384" width="11.42578125" style="6"/>
  </cols>
  <sheetData>
    <row r="1" spans="1:5" ht="15.6">
      <c r="A1" s="3"/>
      <c r="B1" s="3"/>
      <c r="C1" s="3"/>
      <c r="D1" s="3"/>
      <c r="E1" s="239" t="s">
        <v>66</v>
      </c>
    </row>
    <row r="2" spans="1:5">
      <c r="A2" s="295" t="s">
        <v>465</v>
      </c>
      <c r="B2" s="295"/>
      <c r="C2" s="295"/>
      <c r="D2" s="295"/>
      <c r="E2" s="295"/>
    </row>
    <row r="3" spans="1:5" ht="15.75" customHeight="1">
      <c r="A3" s="295" t="s">
        <v>0</v>
      </c>
      <c r="B3" s="295"/>
      <c r="C3" s="295"/>
      <c r="D3" s="295"/>
      <c r="E3" s="295"/>
    </row>
    <row r="4" spans="1:5">
      <c r="A4" s="295" t="s">
        <v>62</v>
      </c>
      <c r="B4" s="295"/>
      <c r="C4" s="295"/>
      <c r="D4" s="295"/>
      <c r="E4" s="295"/>
    </row>
    <row r="5" spans="1:5">
      <c r="A5" s="295" t="s">
        <v>494</v>
      </c>
      <c r="B5" s="295"/>
      <c r="C5" s="295"/>
      <c r="D5" s="295"/>
      <c r="E5" s="295"/>
    </row>
    <row r="6" spans="1:5" ht="15">
      <c r="A6" s="301" t="s">
        <v>67</v>
      </c>
      <c r="B6" s="301"/>
      <c r="C6" s="301"/>
      <c r="D6" s="301"/>
      <c r="E6" s="301"/>
    </row>
    <row r="7" spans="1:5">
      <c r="A7" s="7"/>
      <c r="B7" s="7"/>
      <c r="C7" s="7"/>
      <c r="D7" s="7"/>
      <c r="E7" s="7"/>
    </row>
    <row r="8" spans="1:5" ht="24.75" customHeight="1">
      <c r="A8" s="382" t="s">
        <v>68</v>
      </c>
      <c r="B8" s="382"/>
      <c r="C8" s="382"/>
      <c r="D8" s="382"/>
      <c r="E8" s="382"/>
    </row>
    <row r="9" spans="1:5" ht="22.7" customHeight="1">
      <c r="A9" s="10" t="s">
        <v>5</v>
      </c>
      <c r="B9" s="10" t="s">
        <v>6</v>
      </c>
      <c r="C9" s="12" t="s">
        <v>8</v>
      </c>
      <c r="D9" s="12" t="s">
        <v>69</v>
      </c>
      <c r="E9" s="12" t="s">
        <v>70</v>
      </c>
    </row>
    <row r="10" spans="1:5" ht="23.1">
      <c r="A10" s="108" t="s">
        <v>271</v>
      </c>
      <c r="B10" s="120" t="s">
        <v>274</v>
      </c>
      <c r="C10" s="33">
        <f>C11+C16+C26</f>
        <v>153705773.28000006</v>
      </c>
      <c r="D10" s="121">
        <f t="shared" ref="D10:D15" si="0">C10/$C$47</f>
        <v>0.47249255227090325</v>
      </c>
      <c r="E10" s="122" t="s">
        <v>324</v>
      </c>
    </row>
    <row r="11" spans="1:5" ht="23.1">
      <c r="A11" s="108" t="s">
        <v>272</v>
      </c>
      <c r="B11" s="120" t="s">
        <v>275</v>
      </c>
      <c r="C11" s="33">
        <f>SUM(C12:C15)</f>
        <v>95813363.410000041</v>
      </c>
      <c r="D11" s="121">
        <f t="shared" si="0"/>
        <v>0.29453090572454826</v>
      </c>
      <c r="E11" s="122" t="s">
        <v>324</v>
      </c>
    </row>
    <row r="12" spans="1:5" ht="48">
      <c r="A12" s="14" t="s">
        <v>273</v>
      </c>
      <c r="B12" s="28" t="s">
        <v>276</v>
      </c>
      <c r="C12" s="29">
        <v>72563454.110000044</v>
      </c>
      <c r="D12" s="123">
        <f t="shared" si="0"/>
        <v>0.22306053248611241</v>
      </c>
      <c r="E12" s="124" t="s">
        <v>326</v>
      </c>
    </row>
    <row r="13" spans="1:5">
      <c r="A13" s="14" t="s">
        <v>351</v>
      </c>
      <c r="B13" s="28" t="s">
        <v>352</v>
      </c>
      <c r="C13" s="29">
        <v>17878709.940000001</v>
      </c>
      <c r="D13" s="123">
        <f t="shared" si="0"/>
        <v>5.4959271279115644E-2</v>
      </c>
      <c r="E13" s="125"/>
    </row>
    <row r="14" spans="1:5">
      <c r="A14" s="14" t="s">
        <v>434</v>
      </c>
      <c r="B14" s="28" t="s">
        <v>435</v>
      </c>
      <c r="C14" s="29">
        <v>923350</v>
      </c>
      <c r="D14" s="123">
        <f t="shared" si="0"/>
        <v>2.8383839385433545E-3</v>
      </c>
      <c r="E14" s="125"/>
    </row>
    <row r="15" spans="1:5">
      <c r="A15" s="14" t="s">
        <v>277</v>
      </c>
      <c r="B15" s="28" t="s">
        <v>278</v>
      </c>
      <c r="C15" s="29">
        <v>4447849.3599999994</v>
      </c>
      <c r="D15" s="123">
        <f t="shared" si="0"/>
        <v>1.3672718020776886E-2</v>
      </c>
      <c r="E15" s="125"/>
    </row>
    <row r="16" spans="1:5">
      <c r="A16" s="108" t="s">
        <v>279</v>
      </c>
      <c r="B16" s="120" t="s">
        <v>280</v>
      </c>
      <c r="C16" s="33">
        <f>SUM(C17:C25)</f>
        <v>25198850.290000003</v>
      </c>
      <c r="D16" s="121">
        <f t="shared" ref="D16:D45" si="1">C16/$C$47</f>
        <v>7.7461430587420332E-2</v>
      </c>
      <c r="E16" s="122"/>
    </row>
    <row r="17" spans="1:5" ht="24" customHeight="1">
      <c r="A17" s="126" t="s">
        <v>281</v>
      </c>
      <c r="B17" s="28" t="s">
        <v>282</v>
      </c>
      <c r="C17" s="29">
        <v>2669935.3200000003</v>
      </c>
      <c r="D17" s="123">
        <f t="shared" si="1"/>
        <v>8.207398634578018E-3</v>
      </c>
      <c r="E17" s="125"/>
    </row>
    <row r="18" spans="1:5">
      <c r="A18" s="126" t="s">
        <v>283</v>
      </c>
      <c r="B18" s="28" t="s">
        <v>284</v>
      </c>
      <c r="C18" s="29">
        <v>93738.02</v>
      </c>
      <c r="D18" s="123">
        <f t="shared" si="1"/>
        <v>2.8815128650983457E-4</v>
      </c>
      <c r="E18" s="125"/>
    </row>
    <row r="19" spans="1:5" ht="24">
      <c r="A19" s="126" t="s">
        <v>438</v>
      </c>
      <c r="B19" s="28" t="s">
        <v>436</v>
      </c>
      <c r="C19" s="29">
        <v>0</v>
      </c>
      <c r="D19" s="123">
        <f t="shared" si="1"/>
        <v>0</v>
      </c>
      <c r="E19" s="125"/>
    </row>
    <row r="20" spans="1:5">
      <c r="A20" s="14" t="s">
        <v>285</v>
      </c>
      <c r="B20" s="28" t="s">
        <v>286</v>
      </c>
      <c r="C20" s="29">
        <v>4321230.75</v>
      </c>
      <c r="D20" s="123">
        <f t="shared" si="1"/>
        <v>1.3283491585573893E-2</v>
      </c>
      <c r="E20" s="125"/>
    </row>
    <row r="21" spans="1:5">
      <c r="A21" s="14" t="s">
        <v>287</v>
      </c>
      <c r="B21" s="28" t="s">
        <v>288</v>
      </c>
      <c r="C21" s="29">
        <v>363152.49</v>
      </c>
      <c r="D21" s="123">
        <f t="shared" si="1"/>
        <v>1.1163331292121364E-3</v>
      </c>
      <c r="E21" s="125"/>
    </row>
    <row r="22" spans="1:5">
      <c r="A22" s="14" t="s">
        <v>289</v>
      </c>
      <c r="B22" s="28" t="s">
        <v>290</v>
      </c>
      <c r="C22" s="29">
        <v>15060387.199999999</v>
      </c>
      <c r="D22" s="123">
        <f t="shared" si="1"/>
        <v>4.6295728745030511E-2</v>
      </c>
      <c r="E22" s="125"/>
    </row>
    <row r="23" spans="1:5" ht="24">
      <c r="A23" s="14" t="s">
        <v>291</v>
      </c>
      <c r="B23" s="28" t="s">
        <v>292</v>
      </c>
      <c r="C23" s="29">
        <v>590722.39</v>
      </c>
      <c r="D23" s="123">
        <f t="shared" si="1"/>
        <v>1.8158844900784574E-3</v>
      </c>
      <c r="E23" s="125"/>
    </row>
    <row r="24" spans="1:5">
      <c r="A24" s="14" t="s">
        <v>439</v>
      </c>
      <c r="B24" s="28" t="s">
        <v>437</v>
      </c>
      <c r="C24" s="29">
        <v>303456</v>
      </c>
      <c r="D24" s="123">
        <f t="shared" si="1"/>
        <v>9.3282572854780116E-4</v>
      </c>
      <c r="E24" s="125"/>
    </row>
    <row r="25" spans="1:5">
      <c r="A25" s="14" t="s">
        <v>293</v>
      </c>
      <c r="B25" s="28" t="s">
        <v>294</v>
      </c>
      <c r="C25" s="29">
        <v>1796228.12</v>
      </c>
      <c r="D25" s="123">
        <f t="shared" si="1"/>
        <v>5.5216169878896685E-3</v>
      </c>
      <c r="E25" s="125"/>
    </row>
    <row r="26" spans="1:5">
      <c r="A26" s="108" t="s">
        <v>295</v>
      </c>
      <c r="B26" s="120" t="s">
        <v>296</v>
      </c>
      <c r="C26" s="33">
        <f>SUM(C27:C35)</f>
        <v>32693559.580000006</v>
      </c>
      <c r="D26" s="121">
        <f t="shared" si="1"/>
        <v>0.10050021595893457</v>
      </c>
      <c r="E26" s="122"/>
    </row>
    <row r="27" spans="1:5">
      <c r="A27" s="14" t="s">
        <v>297</v>
      </c>
      <c r="B27" s="28" t="s">
        <v>298</v>
      </c>
      <c r="C27" s="29">
        <v>15043962.82</v>
      </c>
      <c r="D27" s="123">
        <f t="shared" si="1"/>
        <v>4.6245240093498015E-2</v>
      </c>
      <c r="E27" s="125"/>
    </row>
    <row r="28" spans="1:5">
      <c r="A28" s="14" t="s">
        <v>299</v>
      </c>
      <c r="B28" s="28" t="s">
        <v>300</v>
      </c>
      <c r="C28" s="29">
        <v>6113378.5999999996</v>
      </c>
      <c r="D28" s="123">
        <f t="shared" si="1"/>
        <v>1.8792565796799329E-2</v>
      </c>
      <c r="E28" s="125"/>
    </row>
    <row r="29" spans="1:5" ht="24">
      <c r="A29" s="14" t="s">
        <v>301</v>
      </c>
      <c r="B29" s="28" t="s">
        <v>302</v>
      </c>
      <c r="C29" s="29">
        <v>787027</v>
      </c>
      <c r="D29" s="123">
        <f>C29/$C$47</f>
        <v>2.4193261450153906E-3</v>
      </c>
      <c r="E29" s="125"/>
    </row>
    <row r="30" spans="1:5" ht="15" customHeight="1">
      <c r="A30" s="14" t="s">
        <v>303</v>
      </c>
      <c r="B30" s="28" t="s">
        <v>304</v>
      </c>
      <c r="C30" s="29">
        <v>45449.19</v>
      </c>
      <c r="D30" s="123">
        <f t="shared" si="1"/>
        <v>1.397111072895492E-4</v>
      </c>
      <c r="E30" s="125"/>
    </row>
    <row r="31" spans="1:5" ht="24">
      <c r="A31" s="14" t="s">
        <v>353</v>
      </c>
      <c r="B31" s="28" t="s">
        <v>354</v>
      </c>
      <c r="C31" s="29">
        <v>937111.55</v>
      </c>
      <c r="D31" s="123">
        <f>C31/$C$47</f>
        <v>2.8806870332414229E-3</v>
      </c>
      <c r="E31" s="125"/>
    </row>
    <row r="32" spans="1:5">
      <c r="A32" s="14" t="s">
        <v>406</v>
      </c>
      <c r="B32" s="28" t="s">
        <v>407</v>
      </c>
      <c r="C32" s="29">
        <v>9932</v>
      </c>
      <c r="D32" s="123">
        <f>C32/$C$47</f>
        <v>3.0531032953498237E-5</v>
      </c>
      <c r="E32" s="125"/>
    </row>
    <row r="33" spans="1:13">
      <c r="A33" s="14" t="s">
        <v>305</v>
      </c>
      <c r="B33" s="28" t="s">
        <v>306</v>
      </c>
      <c r="C33" s="29">
        <v>424255.05</v>
      </c>
      <c r="D33" s="123">
        <f t="shared" si="1"/>
        <v>1.3041627982519172E-3</v>
      </c>
      <c r="E33" s="125"/>
    </row>
    <row r="34" spans="1:13">
      <c r="A34" s="14" t="s">
        <v>307</v>
      </c>
      <c r="B34" s="28" t="s">
        <v>308</v>
      </c>
      <c r="C34" s="29">
        <v>3891602.8000000003</v>
      </c>
      <c r="D34" s="123">
        <f t="shared" si="1"/>
        <v>1.1962812457584175E-2</v>
      </c>
      <c r="E34" s="125"/>
    </row>
    <row r="35" spans="1:13">
      <c r="A35" s="14" t="s">
        <v>309</v>
      </c>
      <c r="B35" s="28" t="s">
        <v>310</v>
      </c>
      <c r="C35" s="29">
        <v>5440840.5700000003</v>
      </c>
      <c r="D35" s="123">
        <f t="shared" si="1"/>
        <v>1.6725179494301263E-2</v>
      </c>
      <c r="E35" s="125"/>
    </row>
    <row r="36" spans="1:13">
      <c r="A36" s="108" t="s">
        <v>311</v>
      </c>
      <c r="B36" s="120" t="s">
        <v>269</v>
      </c>
      <c r="C36" s="33">
        <f>C37</f>
        <v>13672482.16</v>
      </c>
      <c r="D36" s="121">
        <f t="shared" si="1"/>
        <v>4.2029299575420537E-2</v>
      </c>
      <c r="E36" s="127"/>
    </row>
    <row r="37" spans="1:13">
      <c r="A37" s="108" t="s">
        <v>312</v>
      </c>
      <c r="B37" s="120" t="s">
        <v>313</v>
      </c>
      <c r="C37" s="33">
        <f>SUM(C38:C40)</f>
        <v>13672482.16</v>
      </c>
      <c r="D37" s="121">
        <f t="shared" si="1"/>
        <v>4.2029299575420537E-2</v>
      </c>
      <c r="E37" s="127"/>
    </row>
    <row r="38" spans="1:13">
      <c r="A38" s="14" t="s">
        <v>314</v>
      </c>
      <c r="B38" s="28" t="s">
        <v>315</v>
      </c>
      <c r="C38" s="29">
        <v>12238659.640000001</v>
      </c>
      <c r="D38" s="123">
        <f t="shared" si="1"/>
        <v>3.7621719771998477E-2</v>
      </c>
      <c r="E38" s="125"/>
    </row>
    <row r="39" spans="1:13">
      <c r="A39" s="14" t="s">
        <v>468</v>
      </c>
      <c r="B39" s="28" t="s">
        <v>469</v>
      </c>
      <c r="C39" s="29">
        <v>77150</v>
      </c>
      <c r="D39" s="123">
        <f t="shared" si="1"/>
        <v>2.3715960454715959E-4</v>
      </c>
      <c r="E39" s="125"/>
    </row>
    <row r="40" spans="1:13">
      <c r="A40" s="14" t="s">
        <v>316</v>
      </c>
      <c r="B40" s="28" t="s">
        <v>317</v>
      </c>
      <c r="C40" s="29">
        <v>1356672.52</v>
      </c>
      <c r="D40" s="123">
        <f t="shared" si="1"/>
        <v>4.1704201988748994E-3</v>
      </c>
      <c r="E40" s="125"/>
    </row>
    <row r="41" spans="1:13">
      <c r="A41" s="108" t="s">
        <v>399</v>
      </c>
      <c r="B41" s="120" t="s">
        <v>400</v>
      </c>
      <c r="C41" s="33">
        <f>C42</f>
        <v>0</v>
      </c>
      <c r="D41" s="121">
        <f t="shared" ref="D41:D43" si="2">C41/$C$47</f>
        <v>0</v>
      </c>
      <c r="E41" s="127"/>
    </row>
    <row r="42" spans="1:13">
      <c r="A42" s="108" t="s">
        <v>401</v>
      </c>
      <c r="B42" s="120" t="s">
        <v>402</v>
      </c>
      <c r="C42" s="33">
        <f>SUM(C43)</f>
        <v>0</v>
      </c>
      <c r="D42" s="121">
        <f>C42/$C$47</f>
        <v>0</v>
      </c>
      <c r="E42" s="127"/>
    </row>
    <row r="43" spans="1:13">
      <c r="A43" s="14" t="s">
        <v>403</v>
      </c>
      <c r="B43" s="28" t="s">
        <v>404</v>
      </c>
      <c r="C43" s="29">
        <v>0</v>
      </c>
      <c r="D43" s="123">
        <f t="shared" si="2"/>
        <v>0</v>
      </c>
      <c r="E43" s="125"/>
    </row>
    <row r="44" spans="1:13" ht="24">
      <c r="A44" s="108" t="s">
        <v>318</v>
      </c>
      <c r="B44" s="120" t="s">
        <v>319</v>
      </c>
      <c r="C44" s="33">
        <f>C45</f>
        <v>157930096.06999999</v>
      </c>
      <c r="D44" s="121">
        <f t="shared" si="1"/>
        <v>0.48547814815367624</v>
      </c>
      <c r="E44" s="122" t="s">
        <v>324</v>
      </c>
    </row>
    <row r="45" spans="1:13" ht="24">
      <c r="A45" s="108" t="s">
        <v>320</v>
      </c>
      <c r="B45" s="120" t="s">
        <v>321</v>
      </c>
      <c r="C45" s="33">
        <f>SUM(C46)</f>
        <v>157930096.06999999</v>
      </c>
      <c r="D45" s="121">
        <f t="shared" si="1"/>
        <v>0.48547814815367624</v>
      </c>
      <c r="E45" s="122" t="s">
        <v>324</v>
      </c>
    </row>
    <row r="46" spans="1:13">
      <c r="A46" s="14" t="s">
        <v>322</v>
      </c>
      <c r="B46" s="28" t="s">
        <v>323</v>
      </c>
      <c r="C46" s="29">
        <v>157930096.06999999</v>
      </c>
      <c r="D46" s="123">
        <f>C46/$C$47</f>
        <v>0.48547814815367624</v>
      </c>
      <c r="E46" s="124" t="s">
        <v>325</v>
      </c>
    </row>
    <row r="47" spans="1:13" ht="24.75" customHeight="1">
      <c r="A47" s="240"/>
      <c r="B47" s="241" t="s">
        <v>9</v>
      </c>
      <c r="C47" s="242">
        <f>C10+C36+C41+C44</f>
        <v>325308351.51000005</v>
      </c>
      <c r="D47" s="243">
        <f>C47/$C$47</f>
        <v>1</v>
      </c>
      <c r="E47" s="244"/>
    </row>
    <row r="48" spans="1:13">
      <c r="A48" s="34"/>
      <c r="B48" s="34"/>
      <c r="C48" s="34"/>
      <c r="D48" s="35"/>
      <c r="E48" s="35"/>
      <c r="F48" s="35"/>
      <c r="G48" s="35"/>
      <c r="H48" s="35"/>
      <c r="I48" s="3"/>
      <c r="J48" s="128"/>
      <c r="K48" s="129"/>
      <c r="L48" s="130"/>
      <c r="M48" s="130"/>
    </row>
    <row r="49" spans="1:13">
      <c r="A49" s="35"/>
      <c r="B49" s="35"/>
      <c r="C49" s="35"/>
      <c r="D49" s="35"/>
      <c r="E49" s="35"/>
      <c r="F49" s="35"/>
      <c r="G49" s="35"/>
      <c r="H49" s="35"/>
      <c r="I49" s="3"/>
      <c r="J49" s="128"/>
      <c r="K49" s="129"/>
      <c r="L49" s="130"/>
      <c r="M49" s="130"/>
    </row>
    <row r="50" spans="1:13">
      <c r="A50" s="35"/>
      <c r="B50" s="35"/>
      <c r="C50" s="35"/>
      <c r="D50" s="35"/>
      <c r="E50" s="35"/>
      <c r="F50" s="35"/>
      <c r="G50" s="35"/>
      <c r="H50" s="35"/>
      <c r="I50" s="3"/>
      <c r="J50" s="128"/>
      <c r="K50" s="129"/>
      <c r="L50" s="130"/>
      <c r="M50" s="130"/>
    </row>
    <row r="51" spans="1:13">
      <c r="A51" s="35"/>
      <c r="B51" s="35"/>
      <c r="C51" s="35"/>
      <c r="D51" s="35"/>
      <c r="E51" s="35"/>
      <c r="F51" s="35"/>
      <c r="G51" s="35"/>
      <c r="H51" s="35"/>
      <c r="I51" s="3"/>
      <c r="J51" s="128"/>
      <c r="K51" s="129"/>
      <c r="L51" s="130"/>
      <c r="M51" s="130"/>
    </row>
    <row r="52" spans="1:13">
      <c r="A52" s="35"/>
      <c r="B52" s="35"/>
      <c r="C52" s="35"/>
      <c r="D52" s="35"/>
      <c r="E52" s="35"/>
      <c r="F52" s="35"/>
      <c r="G52" s="35"/>
      <c r="H52" s="35"/>
      <c r="I52" s="3"/>
      <c r="J52" s="128"/>
      <c r="K52" s="129"/>
      <c r="L52" s="130"/>
      <c r="M52" s="130"/>
    </row>
    <row r="53" spans="1:13">
      <c r="A53" s="35"/>
      <c r="B53" s="35"/>
      <c r="C53" s="35"/>
      <c r="D53" s="35"/>
      <c r="E53" s="35"/>
      <c r="F53" s="35"/>
      <c r="G53" s="35"/>
      <c r="H53" s="35"/>
      <c r="I53" s="3"/>
      <c r="J53" s="128"/>
      <c r="K53" s="129"/>
      <c r="L53" s="130"/>
      <c r="M53" s="130"/>
    </row>
    <row r="54" spans="1:13">
      <c r="A54" s="35"/>
      <c r="B54" s="35"/>
      <c r="C54" s="35"/>
      <c r="D54" s="35"/>
      <c r="E54" s="35"/>
      <c r="F54" s="35"/>
      <c r="G54" s="35"/>
      <c r="H54" s="35"/>
      <c r="I54" s="3"/>
      <c r="J54" s="128"/>
      <c r="K54" s="129"/>
      <c r="L54" s="130"/>
      <c r="M54" s="130"/>
    </row>
    <row r="55" spans="1:13">
      <c r="A55" s="35"/>
      <c r="B55" s="35"/>
      <c r="C55" s="35"/>
      <c r="D55" s="35"/>
      <c r="E55" s="35"/>
      <c r="F55" s="35"/>
      <c r="G55" s="35"/>
      <c r="H55" s="35"/>
      <c r="I55" s="3"/>
      <c r="J55" s="128"/>
      <c r="K55" s="129"/>
      <c r="L55" s="130"/>
      <c r="M55" s="130"/>
    </row>
    <row r="56" spans="1:13">
      <c r="A56" s="35"/>
      <c r="B56" s="35"/>
      <c r="C56" s="35"/>
      <c r="D56" s="35"/>
      <c r="E56" s="35"/>
      <c r="F56" s="35"/>
      <c r="G56" s="35"/>
      <c r="H56" s="35"/>
      <c r="I56" s="3"/>
      <c r="J56" s="128"/>
      <c r="K56" s="129"/>
      <c r="L56" s="130"/>
      <c r="M56" s="130"/>
    </row>
    <row r="57" spans="1:13">
      <c r="A57" s="35"/>
      <c r="B57" s="35"/>
      <c r="C57" s="35"/>
      <c r="D57" s="35"/>
      <c r="E57" s="35"/>
      <c r="F57" s="35"/>
      <c r="G57" s="35"/>
      <c r="H57" s="35"/>
      <c r="I57" s="3"/>
      <c r="J57" s="128"/>
      <c r="K57" s="129"/>
      <c r="L57" s="130"/>
      <c r="M57" s="130"/>
    </row>
    <row r="58" spans="1:13">
      <c r="A58" s="35"/>
      <c r="B58" s="35"/>
      <c r="C58" s="35"/>
      <c r="D58" s="35"/>
      <c r="E58" s="35"/>
      <c r="F58" s="35"/>
      <c r="G58" s="35"/>
      <c r="H58" s="35"/>
      <c r="I58" s="3"/>
      <c r="J58" s="128"/>
      <c r="K58" s="129"/>
      <c r="L58" s="130"/>
      <c r="M58" s="130"/>
    </row>
    <row r="59" spans="1:13">
      <c r="A59" s="35"/>
      <c r="B59" s="35"/>
      <c r="C59" s="35"/>
      <c r="D59" s="35"/>
      <c r="E59" s="35"/>
      <c r="F59" s="35"/>
      <c r="G59" s="35"/>
      <c r="H59" s="35"/>
      <c r="I59" s="3"/>
      <c r="J59" s="128"/>
      <c r="K59" s="129"/>
      <c r="L59" s="130"/>
      <c r="M59" s="130"/>
    </row>
    <row r="60" spans="1:13">
      <c r="A60" s="35"/>
      <c r="B60" s="35"/>
      <c r="C60" s="35"/>
      <c r="D60" s="35"/>
      <c r="E60" s="35"/>
      <c r="F60" s="35"/>
      <c r="G60" s="35"/>
      <c r="H60" s="35"/>
      <c r="I60" s="3"/>
      <c r="J60" s="128"/>
      <c r="K60" s="129"/>
      <c r="L60" s="130"/>
      <c r="M60" s="130"/>
    </row>
    <row r="61" spans="1:13">
      <c r="A61" s="35"/>
      <c r="B61" s="35"/>
      <c r="C61" s="35"/>
      <c r="D61" s="35"/>
      <c r="E61" s="35"/>
      <c r="F61" s="35"/>
      <c r="G61" s="35"/>
      <c r="H61" s="35"/>
      <c r="I61" s="3"/>
      <c r="J61" s="128"/>
      <c r="K61" s="129"/>
      <c r="L61" s="130"/>
      <c r="M61" s="130"/>
    </row>
    <row r="62" spans="1:13">
      <c r="A62" s="35"/>
      <c r="B62" s="35"/>
      <c r="C62" s="35"/>
      <c r="D62" s="35"/>
      <c r="E62" s="35"/>
      <c r="F62" s="35"/>
      <c r="G62" s="35"/>
      <c r="H62" s="35"/>
      <c r="I62" s="3"/>
      <c r="J62" s="128"/>
      <c r="K62" s="129"/>
      <c r="L62" s="130"/>
      <c r="M62" s="130"/>
    </row>
    <row r="63" spans="1:13">
      <c r="A63" s="35"/>
      <c r="B63" s="35"/>
      <c r="C63" s="35"/>
      <c r="D63" s="35"/>
      <c r="E63" s="35"/>
      <c r="F63" s="35"/>
      <c r="G63" s="35"/>
      <c r="H63" s="35"/>
      <c r="I63" s="3"/>
      <c r="J63" s="128"/>
      <c r="K63" s="129"/>
      <c r="L63" s="130"/>
      <c r="M63" s="130"/>
    </row>
    <row r="64" spans="1:13">
      <c r="A64" s="35"/>
      <c r="B64" s="35"/>
      <c r="C64" s="35"/>
      <c r="D64" s="35"/>
      <c r="E64" s="35"/>
      <c r="F64" s="35"/>
      <c r="G64" s="35"/>
      <c r="H64" s="35"/>
      <c r="I64" s="3"/>
      <c r="J64" s="128"/>
      <c r="K64" s="129"/>
      <c r="L64" s="130"/>
      <c r="M64" s="130"/>
    </row>
    <row r="65" spans="1:13">
      <c r="A65" s="35"/>
      <c r="B65" s="35"/>
      <c r="C65" s="35"/>
      <c r="D65" s="35"/>
      <c r="E65" s="35"/>
      <c r="F65" s="35"/>
      <c r="G65" s="35"/>
      <c r="H65" s="35"/>
      <c r="I65" s="3"/>
      <c r="J65" s="128"/>
      <c r="K65" s="129"/>
      <c r="L65" s="130"/>
      <c r="M65" s="130"/>
    </row>
    <row r="66" spans="1:13">
      <c r="A66" s="35"/>
      <c r="B66" s="35"/>
      <c r="C66" s="35"/>
      <c r="D66" s="35"/>
      <c r="E66" s="35"/>
      <c r="F66" s="35"/>
      <c r="G66" s="35"/>
      <c r="H66" s="35"/>
      <c r="I66" s="3"/>
      <c r="J66" s="128"/>
      <c r="K66" s="129"/>
      <c r="L66" s="130"/>
      <c r="M66" s="130"/>
    </row>
    <row r="67" spans="1:13">
      <c r="A67" s="35"/>
      <c r="B67" s="35"/>
      <c r="C67" s="35"/>
      <c r="D67" s="35"/>
      <c r="E67" s="35"/>
      <c r="F67" s="35"/>
      <c r="G67" s="35"/>
      <c r="H67" s="35"/>
      <c r="I67" s="3"/>
      <c r="J67" s="128"/>
      <c r="K67" s="129"/>
      <c r="L67" s="130"/>
      <c r="M67" s="130"/>
    </row>
    <row r="68" spans="1:13">
      <c r="A68" s="35"/>
      <c r="B68" s="35"/>
      <c r="C68" s="35"/>
      <c r="D68" s="35"/>
      <c r="E68" s="35"/>
      <c r="F68" s="35"/>
      <c r="G68" s="35"/>
      <c r="H68" s="35"/>
      <c r="I68" s="3"/>
      <c r="J68" s="128"/>
      <c r="K68" s="129"/>
      <c r="L68" s="130"/>
      <c r="M68" s="130"/>
    </row>
    <row r="69" spans="1:13">
      <c r="A69" s="35"/>
      <c r="B69" s="35"/>
      <c r="C69" s="35"/>
      <c r="D69" s="35"/>
      <c r="E69" s="35"/>
      <c r="F69" s="35"/>
      <c r="G69" s="35"/>
      <c r="H69" s="35"/>
      <c r="I69" s="3"/>
      <c r="J69" s="128"/>
      <c r="K69" s="129"/>
      <c r="L69" s="130"/>
      <c r="M69" s="130"/>
    </row>
    <row r="70" spans="1:13">
      <c r="A70" s="35"/>
      <c r="B70" s="35"/>
      <c r="C70" s="35"/>
      <c r="D70" s="35"/>
      <c r="E70" s="35"/>
      <c r="F70" s="35"/>
      <c r="G70" s="35"/>
      <c r="H70" s="35"/>
      <c r="I70" s="3"/>
      <c r="J70" s="128"/>
      <c r="K70" s="129"/>
      <c r="L70" s="130"/>
      <c r="M70" s="130"/>
    </row>
    <row r="71" spans="1:13">
      <c r="A71" s="35"/>
      <c r="B71" s="35"/>
      <c r="C71" s="35"/>
      <c r="D71" s="35"/>
      <c r="E71" s="35"/>
      <c r="F71" s="35"/>
      <c r="G71" s="35"/>
      <c r="H71" s="35"/>
      <c r="I71" s="3"/>
      <c r="J71" s="128"/>
      <c r="K71" s="129"/>
      <c r="L71" s="130"/>
      <c r="M71" s="130"/>
    </row>
    <row r="72" spans="1:13">
      <c r="A72" s="35"/>
      <c r="B72" s="35"/>
      <c r="C72" s="35"/>
      <c r="D72" s="35"/>
      <c r="E72" s="35"/>
      <c r="F72" s="35"/>
      <c r="G72" s="35"/>
      <c r="H72" s="35"/>
      <c r="I72" s="3"/>
      <c r="J72" s="128"/>
      <c r="K72" s="129"/>
      <c r="L72" s="130"/>
      <c r="M72" s="130"/>
    </row>
    <row r="73" spans="1:13">
      <c r="A73" s="35"/>
      <c r="B73" s="35"/>
      <c r="C73" s="35"/>
      <c r="D73" s="35"/>
      <c r="E73" s="35"/>
      <c r="F73" s="35"/>
      <c r="G73" s="35"/>
      <c r="H73" s="35"/>
      <c r="I73" s="3"/>
      <c r="J73" s="128"/>
      <c r="K73" s="129"/>
      <c r="L73" s="130"/>
      <c r="M73" s="130"/>
    </row>
    <row r="74" spans="1:13">
      <c r="A74" s="35"/>
      <c r="B74" s="35"/>
      <c r="C74" s="35"/>
      <c r="D74" s="35"/>
      <c r="E74" s="35"/>
      <c r="F74" s="35"/>
      <c r="G74" s="35"/>
      <c r="H74" s="35"/>
      <c r="I74" s="3"/>
      <c r="J74" s="128"/>
      <c r="K74" s="129"/>
      <c r="L74" s="130"/>
      <c r="M74" s="130"/>
    </row>
    <row r="75" spans="1:13">
      <c r="A75" s="35"/>
      <c r="B75" s="35"/>
      <c r="C75" s="35"/>
      <c r="D75" s="35"/>
      <c r="E75" s="35"/>
      <c r="F75" s="35"/>
      <c r="G75" s="35"/>
      <c r="H75" s="35"/>
      <c r="I75" s="3"/>
      <c r="J75" s="128"/>
      <c r="K75" s="129"/>
      <c r="L75" s="130"/>
      <c r="M75" s="130"/>
    </row>
    <row r="76" spans="1:13">
      <c r="A76" s="35"/>
      <c r="B76" s="35"/>
      <c r="C76" s="35"/>
      <c r="D76" s="35"/>
      <c r="E76" s="35"/>
      <c r="F76" s="35"/>
      <c r="G76" s="35"/>
      <c r="H76" s="35"/>
      <c r="I76" s="3"/>
      <c r="J76" s="128"/>
      <c r="K76" s="129"/>
      <c r="L76" s="130"/>
      <c r="M76" s="130"/>
    </row>
    <row r="77" spans="1:13">
      <c r="A77" s="35"/>
      <c r="B77" s="35"/>
      <c r="C77" s="35"/>
      <c r="D77" s="35"/>
      <c r="E77" s="35"/>
      <c r="F77" s="35"/>
      <c r="G77" s="35"/>
      <c r="H77" s="35"/>
      <c r="I77" s="3"/>
      <c r="J77" s="128"/>
      <c r="K77" s="129"/>
      <c r="L77" s="130"/>
      <c r="M77" s="130"/>
    </row>
    <row r="78" spans="1:13">
      <c r="A78" s="35"/>
      <c r="B78" s="35"/>
      <c r="C78" s="35"/>
      <c r="D78" s="35"/>
      <c r="E78" s="35"/>
      <c r="F78" s="35"/>
      <c r="G78" s="35"/>
      <c r="H78" s="35"/>
      <c r="I78" s="3"/>
      <c r="J78" s="128"/>
      <c r="K78" s="129"/>
      <c r="L78" s="130"/>
      <c r="M78" s="130"/>
    </row>
    <row r="79" spans="1:13">
      <c r="A79" s="36"/>
      <c r="B79" s="36"/>
      <c r="C79" s="36"/>
      <c r="D79" s="36"/>
      <c r="E79" s="36"/>
      <c r="F79" s="36"/>
      <c r="G79" s="36"/>
      <c r="H79" s="36"/>
      <c r="I79" s="3"/>
      <c r="J79" s="128"/>
      <c r="K79" s="129"/>
      <c r="L79" s="130"/>
      <c r="M79" s="130"/>
    </row>
    <row r="80" spans="1:13">
      <c r="A80" s="36"/>
      <c r="B80" s="36"/>
      <c r="C80" s="36"/>
      <c r="D80" s="36"/>
      <c r="E80" s="36"/>
      <c r="F80" s="36"/>
      <c r="G80" s="36"/>
      <c r="H80" s="36"/>
      <c r="I80" s="3"/>
      <c r="J80" s="128"/>
      <c r="K80" s="129"/>
      <c r="L80" s="130"/>
      <c r="M80" s="130"/>
    </row>
    <row r="81" spans="1:13">
      <c r="A81" s="36"/>
      <c r="B81" s="36"/>
      <c r="C81" s="36"/>
      <c r="D81" s="36"/>
      <c r="E81" s="36"/>
      <c r="F81" s="36"/>
      <c r="G81" s="36"/>
      <c r="H81" s="36"/>
      <c r="I81" s="3"/>
      <c r="J81" s="128"/>
      <c r="K81" s="129"/>
      <c r="L81" s="130"/>
      <c r="M81" s="130"/>
    </row>
    <row r="82" spans="1:13">
      <c r="A82" s="3"/>
      <c r="B82" s="128"/>
      <c r="C82" s="129"/>
      <c r="D82" s="130"/>
      <c r="E82" s="130"/>
    </row>
    <row r="83" spans="1:13">
      <c r="A83" s="3"/>
      <c r="B83" s="128"/>
      <c r="C83" s="129"/>
      <c r="D83" s="130"/>
      <c r="E83" s="130"/>
    </row>
    <row r="84" spans="1:13">
      <c r="A84" s="3"/>
      <c r="B84" s="128"/>
      <c r="C84" s="129"/>
      <c r="D84" s="130"/>
      <c r="E84" s="130"/>
    </row>
    <row r="85" spans="1:13">
      <c r="A85" s="3"/>
      <c r="B85" s="128"/>
      <c r="C85" s="129"/>
      <c r="D85" s="130"/>
      <c r="E85" s="130"/>
    </row>
    <row r="86" spans="1:13">
      <c r="A86" s="37"/>
      <c r="B86" s="119"/>
      <c r="C86" s="119"/>
      <c r="D86" s="119"/>
      <c r="E86" s="119"/>
    </row>
    <row r="87" spans="1:13">
      <c r="A87" s="322" t="s">
        <v>28</v>
      </c>
      <c r="B87" s="323"/>
      <c r="C87" s="323"/>
      <c r="D87" s="323"/>
      <c r="E87" s="324"/>
    </row>
    <row r="88" spans="1:13" ht="15" customHeight="1">
      <c r="A88" s="306" t="s">
        <v>359</v>
      </c>
      <c r="B88" s="307"/>
      <c r="C88" s="307"/>
      <c r="D88" s="307"/>
      <c r="E88" s="337"/>
    </row>
    <row r="89" spans="1:13" ht="15" customHeight="1">
      <c r="A89" s="306" t="s">
        <v>360</v>
      </c>
      <c r="B89" s="307"/>
      <c r="C89" s="307"/>
      <c r="D89" s="307"/>
      <c r="E89" s="337"/>
    </row>
    <row r="90" spans="1:13" ht="15" customHeight="1">
      <c r="A90" s="306" t="s">
        <v>377</v>
      </c>
      <c r="B90" s="307"/>
      <c r="C90" s="307"/>
      <c r="D90" s="307"/>
      <c r="E90" s="337"/>
    </row>
    <row r="91" spans="1:13" ht="15" customHeight="1">
      <c r="A91" s="306" t="s">
        <v>378</v>
      </c>
      <c r="B91" s="307"/>
      <c r="C91" s="307"/>
      <c r="D91" s="307"/>
      <c r="E91" s="337"/>
    </row>
    <row r="92" spans="1:13" ht="15" customHeight="1">
      <c r="A92" s="310" t="s">
        <v>379</v>
      </c>
      <c r="B92" s="311"/>
      <c r="C92" s="311"/>
      <c r="D92" s="311"/>
      <c r="E92" s="380"/>
    </row>
    <row r="93" spans="1:13">
      <c r="A93" s="116"/>
      <c r="B93" s="116"/>
      <c r="C93" s="131"/>
      <c r="D93" s="132"/>
      <c r="E93" s="132"/>
    </row>
    <row r="94" spans="1:13">
      <c r="A94" s="116"/>
      <c r="B94" s="116"/>
      <c r="C94" s="131"/>
      <c r="D94" s="132"/>
      <c r="E94" s="132"/>
    </row>
  </sheetData>
  <protectedRanges>
    <protectedRange sqref="B82:D85 J48:L81 B10:C47" name="Rango1_1"/>
    <protectedRange sqref="D10:D47" name="Rango1_1_2_1"/>
  </protectedRanges>
  <mergeCells count="12">
    <mergeCell ref="A87:E87"/>
    <mergeCell ref="A2:E2"/>
    <mergeCell ref="A3:E3"/>
    <mergeCell ref="A4:E4"/>
    <mergeCell ref="A6:E6"/>
    <mergeCell ref="A8:E8"/>
    <mergeCell ref="A5:E5"/>
    <mergeCell ref="A88:E88"/>
    <mergeCell ref="A89:E89"/>
    <mergeCell ref="A90:E90"/>
    <mergeCell ref="A91:E91"/>
    <mergeCell ref="A92:E92"/>
  </mergeCells>
  <printOptions horizontalCentered="1"/>
  <pageMargins left="0.59055118110236227" right="0.59055118110236227" top="0.98425196850393704" bottom="0.59055118110236227" header="0.31496062992125984" footer="0.31496062992125984"/>
  <pageSetup scale="75" fitToHeight="0" orientation="landscape" r:id="rId1"/>
  <headerFooter>
    <oddFooter>&amp;CPág. &amp;P - &amp;N</oddFooter>
  </headerFooter>
  <rowBreaks count="2" manualBreakCount="2">
    <brk id="39" max="4" man="1"/>
    <brk id="7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Normal="100" workbookViewId="0">
      <selection activeCell="D24" sqref="D24"/>
    </sheetView>
  </sheetViews>
  <sheetFormatPr baseColWidth="10" defaultColWidth="11.42578125" defaultRowHeight="14.25"/>
  <cols>
    <col min="1" max="1" width="22.42578125" style="6" customWidth="1"/>
    <col min="2" max="2" width="40.5703125" style="6" customWidth="1"/>
    <col min="3" max="3" width="17.140625" style="6" customWidth="1"/>
    <col min="4" max="4" width="16.5703125" style="6" customWidth="1"/>
    <col min="5" max="5" width="15.5703125" style="6" customWidth="1"/>
    <col min="6" max="6" width="14.28515625" style="6" customWidth="1"/>
    <col min="7" max="7" width="15.5703125" style="6" customWidth="1"/>
    <col min="8" max="16384" width="11.42578125" style="6"/>
  </cols>
  <sheetData>
    <row r="1" spans="1:7">
      <c r="A1" s="3"/>
      <c r="B1" s="3"/>
      <c r="C1" s="3"/>
      <c r="D1" s="3"/>
      <c r="E1" s="4"/>
      <c r="F1" s="341" t="s">
        <v>71</v>
      </c>
      <c r="G1" s="341"/>
    </row>
    <row r="2" spans="1:7">
      <c r="A2" s="295" t="s">
        <v>465</v>
      </c>
      <c r="B2" s="295"/>
      <c r="C2" s="295"/>
      <c r="D2" s="295"/>
      <c r="E2" s="295"/>
      <c r="F2" s="295"/>
      <c r="G2" s="295"/>
    </row>
    <row r="3" spans="1:7" ht="15.75" customHeight="1">
      <c r="A3" s="295" t="s">
        <v>0</v>
      </c>
      <c r="B3" s="295"/>
      <c r="C3" s="295"/>
      <c r="D3" s="295"/>
      <c r="E3" s="295"/>
      <c r="F3" s="295"/>
      <c r="G3" s="295"/>
    </row>
    <row r="4" spans="1:7" ht="15">
      <c r="A4" s="295" t="s">
        <v>72</v>
      </c>
      <c r="B4" s="295"/>
      <c r="C4" s="295"/>
      <c r="D4" s="295"/>
      <c r="E4" s="295"/>
      <c r="F4" s="295"/>
      <c r="G4" s="295"/>
    </row>
    <row r="5" spans="1:7">
      <c r="A5" s="295" t="s">
        <v>494</v>
      </c>
      <c r="B5" s="295"/>
      <c r="C5" s="295"/>
      <c r="D5" s="295"/>
      <c r="E5" s="295"/>
      <c r="F5" s="295"/>
      <c r="G5" s="295"/>
    </row>
    <row r="6" spans="1:7">
      <c r="A6" s="301" t="s">
        <v>73</v>
      </c>
      <c r="B6" s="301"/>
      <c r="C6" s="301"/>
      <c r="D6" s="301"/>
      <c r="E6" s="301"/>
      <c r="F6" s="301"/>
      <c r="G6" s="301"/>
    </row>
    <row r="7" spans="1:7">
      <c r="A7" s="357"/>
      <c r="B7" s="357"/>
      <c r="C7" s="9"/>
      <c r="D7" s="9"/>
      <c r="E7" s="9"/>
    </row>
    <row r="8" spans="1:7" ht="22.7" customHeight="1">
      <c r="A8" s="10" t="s">
        <v>5</v>
      </c>
      <c r="B8" s="10" t="s">
        <v>6</v>
      </c>
      <c r="C8" s="12" t="s">
        <v>74</v>
      </c>
      <c r="D8" s="12" t="s">
        <v>75</v>
      </c>
      <c r="E8" s="12" t="s">
        <v>76</v>
      </c>
      <c r="F8" s="12" t="s">
        <v>7</v>
      </c>
      <c r="G8" s="12" t="s">
        <v>58</v>
      </c>
    </row>
    <row r="9" spans="1:7" ht="18.2" customHeight="1">
      <c r="A9" s="108" t="s">
        <v>470</v>
      </c>
      <c r="B9" s="120" t="s">
        <v>471</v>
      </c>
      <c r="C9" s="277">
        <v>697326.49</v>
      </c>
      <c r="D9" s="282">
        <v>697326.49</v>
      </c>
      <c r="E9" s="33">
        <v>0</v>
      </c>
      <c r="F9" s="275"/>
      <c r="G9" s="275"/>
    </row>
    <row r="10" spans="1:7" ht="18.2" customHeight="1">
      <c r="A10" s="108" t="s">
        <v>472</v>
      </c>
      <c r="B10" s="120" t="s">
        <v>268</v>
      </c>
      <c r="C10" s="277">
        <v>697326.49</v>
      </c>
      <c r="D10" s="282">
        <v>697326.49</v>
      </c>
      <c r="E10" s="33">
        <v>0</v>
      </c>
      <c r="F10" s="108"/>
      <c r="G10" s="108"/>
    </row>
    <row r="11" spans="1:7" ht="18.2" customHeight="1">
      <c r="A11" s="108" t="s">
        <v>473</v>
      </c>
      <c r="B11" s="120" t="s">
        <v>268</v>
      </c>
      <c r="C11" s="277">
        <v>697326.49</v>
      </c>
      <c r="D11" s="282">
        <v>697326.49</v>
      </c>
      <c r="E11" s="33">
        <v>0</v>
      </c>
      <c r="F11" s="108"/>
      <c r="G11" s="108"/>
    </row>
    <row r="12" spans="1:7" ht="18.2" customHeight="1">
      <c r="A12" s="108" t="s">
        <v>474</v>
      </c>
      <c r="B12" s="120" t="s">
        <v>268</v>
      </c>
      <c r="C12" s="277">
        <v>697326.49</v>
      </c>
      <c r="D12" s="282">
        <v>697326.49</v>
      </c>
      <c r="E12" s="33">
        <v>0</v>
      </c>
      <c r="F12" s="108"/>
      <c r="G12" s="108"/>
    </row>
    <row r="13" spans="1:7" ht="27.75" customHeight="1">
      <c r="A13" s="279" t="s">
        <v>475</v>
      </c>
      <c r="B13" s="280" t="s">
        <v>327</v>
      </c>
      <c r="C13" s="276">
        <v>421480.49</v>
      </c>
      <c r="D13" s="276">
        <v>421480.49</v>
      </c>
      <c r="E13" s="276">
        <f>+D13-C13</f>
        <v>0</v>
      </c>
      <c r="F13" s="281" t="s">
        <v>268</v>
      </c>
      <c r="G13" s="281" t="s">
        <v>330</v>
      </c>
    </row>
    <row r="14" spans="1:7" ht="27.75" customHeight="1">
      <c r="A14" s="278" t="s">
        <v>476</v>
      </c>
      <c r="B14" s="255" t="s">
        <v>454</v>
      </c>
      <c r="C14" s="256">
        <v>421480.49</v>
      </c>
      <c r="D14" s="256">
        <v>421480.49</v>
      </c>
      <c r="E14" s="256">
        <f>+D14-C14</f>
        <v>0</v>
      </c>
      <c r="F14" s="281"/>
      <c r="G14" s="281"/>
    </row>
    <row r="15" spans="1:7" ht="27.75" customHeight="1">
      <c r="A15" s="279" t="s">
        <v>477</v>
      </c>
      <c r="B15" s="280" t="s">
        <v>478</v>
      </c>
      <c r="C15" s="276">
        <v>95050</v>
      </c>
      <c r="D15" s="276">
        <v>95050</v>
      </c>
      <c r="E15" s="276">
        <f>+D15-C15</f>
        <v>0</v>
      </c>
      <c r="F15" s="281" t="s">
        <v>268</v>
      </c>
      <c r="G15" s="281" t="s">
        <v>330</v>
      </c>
    </row>
    <row r="16" spans="1:7" ht="27.75" customHeight="1">
      <c r="A16" s="278" t="s">
        <v>480</v>
      </c>
      <c r="B16" s="255" t="s">
        <v>454</v>
      </c>
      <c r="C16" s="256">
        <v>95050</v>
      </c>
      <c r="D16" s="256">
        <v>95050</v>
      </c>
      <c r="E16" s="256">
        <v>0</v>
      </c>
      <c r="F16" s="281"/>
      <c r="G16" s="281"/>
    </row>
    <row r="17" spans="1:16" ht="27.75" customHeight="1">
      <c r="A17" s="279" t="s">
        <v>479</v>
      </c>
      <c r="B17" s="280" t="s">
        <v>448</v>
      </c>
      <c r="C17" s="276">
        <v>180796</v>
      </c>
      <c r="D17" s="276">
        <v>180796</v>
      </c>
      <c r="E17" s="276">
        <v>0</v>
      </c>
      <c r="F17" s="281" t="s">
        <v>268</v>
      </c>
      <c r="G17" s="281" t="s">
        <v>330</v>
      </c>
    </row>
    <row r="18" spans="1:16" ht="27.75" customHeight="1">
      <c r="A18" s="278" t="s">
        <v>481</v>
      </c>
      <c r="B18" s="255" t="s">
        <v>454</v>
      </c>
      <c r="C18" s="256">
        <v>180796</v>
      </c>
      <c r="D18" s="256">
        <v>180796</v>
      </c>
      <c r="E18" s="256">
        <v>0</v>
      </c>
      <c r="F18" s="281"/>
      <c r="G18" s="281"/>
    </row>
    <row r="19" spans="1:16" ht="22.7" customHeight="1">
      <c r="A19" s="257" t="s">
        <v>440</v>
      </c>
      <c r="B19" s="255" t="s">
        <v>441</v>
      </c>
      <c r="C19" s="256">
        <v>0</v>
      </c>
      <c r="D19" s="256">
        <v>0</v>
      </c>
      <c r="E19" s="256">
        <f t="shared" ref="E19:E20" si="0">+D19-C19</f>
        <v>0</v>
      </c>
      <c r="F19" s="257"/>
      <c r="G19" s="257"/>
    </row>
    <row r="20" spans="1:16" ht="22.7" customHeight="1">
      <c r="A20" s="257" t="s">
        <v>442</v>
      </c>
      <c r="B20" s="255" t="s">
        <v>443</v>
      </c>
      <c r="C20" s="256">
        <v>0</v>
      </c>
      <c r="D20" s="256">
        <v>0</v>
      </c>
      <c r="E20" s="256">
        <f t="shared" si="0"/>
        <v>0</v>
      </c>
      <c r="F20" s="257"/>
      <c r="G20" s="257"/>
    </row>
    <row r="21" spans="1:16">
      <c r="A21" s="214"/>
      <c r="B21" s="199" t="s">
        <v>9</v>
      </c>
      <c r="C21" s="200">
        <f>C13+C15+C17</f>
        <v>697326.49</v>
      </c>
      <c r="D21" s="200">
        <f>D13+D15+D17</f>
        <v>697326.49</v>
      </c>
      <c r="E21" s="200">
        <f t="shared" ref="E21" si="1">SUM(E13:E20)</f>
        <v>0</v>
      </c>
      <c r="F21" s="214"/>
      <c r="G21" s="214"/>
      <c r="H21" s="35"/>
      <c r="I21" s="35"/>
      <c r="J21" s="37"/>
      <c r="K21" s="116"/>
      <c r="L21" s="117"/>
      <c r="M21" s="118"/>
      <c r="N21" s="118"/>
      <c r="O21" s="37"/>
      <c r="P21" s="37"/>
    </row>
    <row r="22" spans="1:16">
      <c r="A22" s="34"/>
      <c r="B22" s="34"/>
      <c r="C22" s="34"/>
      <c r="D22" s="35"/>
      <c r="E22" s="35"/>
      <c r="F22" s="35"/>
      <c r="G22" s="35"/>
      <c r="H22" s="35"/>
      <c r="I22" s="35"/>
      <c r="J22" s="37"/>
      <c r="K22" s="116"/>
      <c r="L22" s="117"/>
      <c r="M22" s="118"/>
      <c r="N22" s="118"/>
      <c r="O22" s="37"/>
      <c r="P22" s="37"/>
    </row>
    <row r="23" spans="1:16" ht="15.75" customHeight="1">
      <c r="A23" s="35"/>
      <c r="B23" s="35"/>
      <c r="C23" s="35"/>
      <c r="D23" s="35"/>
      <c r="E23" s="35"/>
      <c r="F23" s="35"/>
      <c r="G23" s="35"/>
      <c r="H23" s="35"/>
      <c r="I23" s="35"/>
      <c r="J23" s="37"/>
      <c r="K23" s="116"/>
      <c r="L23" s="117"/>
      <c r="M23" s="118"/>
      <c r="N23" s="118"/>
      <c r="O23" s="37"/>
      <c r="P23" s="37"/>
    </row>
    <row r="24" spans="1:16" ht="15.75" customHeight="1">
      <c r="A24" s="35"/>
      <c r="B24" s="35"/>
      <c r="C24" s="35"/>
      <c r="D24" s="35"/>
      <c r="E24" s="35"/>
      <c r="F24" s="35"/>
      <c r="G24" s="35"/>
      <c r="H24" s="35"/>
      <c r="I24" s="35"/>
      <c r="J24" s="37"/>
      <c r="K24" s="116"/>
      <c r="L24" s="117"/>
      <c r="M24" s="118"/>
      <c r="N24" s="118"/>
      <c r="O24" s="37"/>
      <c r="P24" s="37"/>
    </row>
    <row r="25" spans="1:16" ht="15.75" customHeight="1">
      <c r="A25" s="35"/>
      <c r="B25" s="35"/>
      <c r="C25" s="35"/>
      <c r="D25" s="35"/>
      <c r="E25" s="35"/>
      <c r="F25" s="35"/>
      <c r="G25" s="35"/>
      <c r="H25" s="35"/>
      <c r="I25" s="35"/>
      <c r="J25" s="37"/>
      <c r="K25" s="116"/>
      <c r="L25" s="117"/>
      <c r="M25" s="118"/>
      <c r="N25" s="118"/>
      <c r="O25" s="37"/>
      <c r="P25" s="37"/>
    </row>
    <row r="26" spans="1:16" ht="15.75" customHeight="1">
      <c r="A26" s="35"/>
      <c r="B26" s="35"/>
      <c r="C26" s="35"/>
      <c r="D26" s="35"/>
      <c r="E26" s="35"/>
      <c r="F26" s="35"/>
      <c r="G26" s="35"/>
      <c r="H26" s="35"/>
      <c r="I26" s="35"/>
      <c r="J26" s="37"/>
      <c r="K26" s="116"/>
      <c r="L26" s="117"/>
      <c r="M26" s="118"/>
      <c r="N26" s="118"/>
      <c r="O26" s="37"/>
      <c r="P26" s="37"/>
    </row>
    <row r="27" spans="1:16" ht="15.75" customHeight="1">
      <c r="A27" s="35"/>
      <c r="B27" s="35"/>
      <c r="C27" s="35"/>
      <c r="D27" s="35"/>
      <c r="E27" s="35"/>
      <c r="F27" s="35"/>
      <c r="G27" s="35"/>
      <c r="H27" s="35"/>
      <c r="I27" s="35"/>
      <c r="J27" s="37"/>
      <c r="K27" s="116"/>
      <c r="L27" s="117"/>
      <c r="M27" s="118"/>
      <c r="N27" s="118"/>
      <c r="O27" s="37"/>
      <c r="P27" s="37"/>
    </row>
    <row r="28" spans="1:16" ht="15.75" customHeight="1">
      <c r="A28" s="35"/>
      <c r="B28" s="35"/>
      <c r="C28" s="35"/>
      <c r="D28" s="35"/>
      <c r="E28" s="35"/>
      <c r="F28" s="35"/>
      <c r="G28" s="35"/>
      <c r="H28" s="35"/>
      <c r="I28" s="35"/>
      <c r="J28" s="37"/>
      <c r="K28" s="116"/>
      <c r="L28" s="117"/>
      <c r="M28" s="118"/>
      <c r="N28" s="118"/>
      <c r="O28" s="37"/>
      <c r="P28" s="37"/>
    </row>
    <row r="29" spans="1:16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7"/>
      <c r="K29" s="116"/>
      <c r="L29" s="117"/>
      <c r="M29" s="118"/>
      <c r="N29" s="118"/>
      <c r="O29" s="37"/>
      <c r="P29" s="37"/>
    </row>
    <row r="30" spans="1:16" ht="15.75" customHeight="1">
      <c r="A30" s="35"/>
      <c r="B30" s="35"/>
      <c r="C30" s="35"/>
      <c r="D30" s="35"/>
      <c r="E30" s="35"/>
      <c r="F30" s="35"/>
      <c r="G30" s="35"/>
      <c r="H30" s="35"/>
      <c r="I30" s="35"/>
      <c r="J30" s="37"/>
      <c r="K30" s="116"/>
      <c r="L30" s="117"/>
      <c r="M30" s="118"/>
      <c r="N30" s="118"/>
      <c r="O30" s="37"/>
      <c r="P30" s="37"/>
    </row>
    <row r="31" spans="1:16">
      <c r="A31" s="36"/>
      <c r="B31" s="36"/>
      <c r="C31" s="36"/>
      <c r="D31" s="36"/>
      <c r="E31" s="36"/>
      <c r="F31" s="36"/>
      <c r="G31" s="36"/>
      <c r="H31" s="36"/>
      <c r="I31" s="36"/>
      <c r="J31" s="37"/>
      <c r="K31" s="116"/>
      <c r="L31" s="117"/>
      <c r="M31" s="118"/>
      <c r="N31" s="118"/>
      <c r="O31" s="37"/>
      <c r="P31" s="37"/>
    </row>
    <row r="32" spans="1:16">
      <c r="A32" s="36"/>
      <c r="B32" s="36"/>
      <c r="C32" s="36"/>
      <c r="D32" s="36"/>
      <c r="E32" s="36"/>
      <c r="F32" s="36"/>
      <c r="G32" s="36"/>
      <c r="H32" s="36"/>
      <c r="I32" s="36"/>
      <c r="J32" s="37"/>
      <c r="K32" s="116"/>
      <c r="L32" s="117"/>
      <c r="M32" s="118"/>
      <c r="N32" s="118"/>
      <c r="O32" s="37"/>
      <c r="P32" s="37"/>
    </row>
    <row r="33" spans="1:7">
      <c r="A33" s="37"/>
      <c r="B33" s="116"/>
      <c r="C33" s="117"/>
      <c r="D33" s="118"/>
      <c r="E33" s="118"/>
      <c r="F33" s="37"/>
      <c r="G33" s="37"/>
    </row>
    <row r="34" spans="1:7">
      <c r="A34" s="37"/>
      <c r="B34" s="119"/>
      <c r="C34" s="119"/>
      <c r="D34" s="119"/>
      <c r="E34" s="119"/>
      <c r="F34" s="37"/>
      <c r="G34" s="37"/>
    </row>
    <row r="35" spans="1:7" ht="20.25" customHeight="1">
      <c r="A35" s="322" t="s">
        <v>28</v>
      </c>
      <c r="B35" s="323"/>
      <c r="C35" s="323"/>
      <c r="D35" s="323"/>
      <c r="E35" s="323"/>
      <c r="F35" s="323"/>
      <c r="G35" s="324"/>
    </row>
    <row r="36" spans="1:7" ht="19.5" customHeight="1">
      <c r="A36" s="304" t="s">
        <v>369</v>
      </c>
      <c r="B36" s="305"/>
      <c r="C36" s="305"/>
      <c r="D36" s="305"/>
      <c r="E36" s="305"/>
      <c r="F36" s="305"/>
      <c r="G36" s="336"/>
    </row>
    <row r="37" spans="1:7" ht="22.7" customHeight="1">
      <c r="A37" s="306" t="s">
        <v>370</v>
      </c>
      <c r="B37" s="307"/>
      <c r="C37" s="307"/>
      <c r="D37" s="307"/>
      <c r="E37" s="307"/>
      <c r="F37" s="307"/>
      <c r="G37" s="337"/>
    </row>
    <row r="38" spans="1:7" ht="19.5" customHeight="1">
      <c r="A38" s="383" t="s">
        <v>371</v>
      </c>
      <c r="B38" s="384"/>
      <c r="C38" s="384"/>
      <c r="D38" s="384"/>
      <c r="E38" s="384"/>
      <c r="F38" s="384"/>
      <c r="G38" s="385"/>
    </row>
    <row r="39" spans="1:7" ht="20.25" customHeight="1">
      <c r="A39" s="306" t="s">
        <v>372</v>
      </c>
      <c r="B39" s="307"/>
      <c r="C39" s="307"/>
      <c r="D39" s="307"/>
      <c r="E39" s="307"/>
      <c r="F39" s="307"/>
      <c r="G39" s="337"/>
    </row>
    <row r="40" spans="1:7" ht="23.25" customHeight="1">
      <c r="A40" s="306" t="s">
        <v>373</v>
      </c>
      <c r="B40" s="307"/>
      <c r="C40" s="307"/>
      <c r="D40" s="307"/>
      <c r="E40" s="307"/>
      <c r="F40" s="307"/>
      <c r="G40" s="337"/>
    </row>
    <row r="41" spans="1:7" ht="15" customHeight="1">
      <c r="A41" s="306" t="s">
        <v>376</v>
      </c>
      <c r="B41" s="307"/>
      <c r="C41" s="307"/>
      <c r="D41" s="307"/>
      <c r="E41" s="307"/>
      <c r="F41" s="307"/>
      <c r="G41" s="337"/>
    </row>
    <row r="42" spans="1:7">
      <c r="A42" s="310" t="s">
        <v>375</v>
      </c>
      <c r="B42" s="311"/>
      <c r="C42" s="311"/>
      <c r="D42" s="311"/>
      <c r="E42" s="311"/>
      <c r="F42" s="311"/>
      <c r="G42" s="380"/>
    </row>
  </sheetData>
  <protectedRanges>
    <protectedRange sqref="B33:D33 B21:E21 K21:M32" name="Rango1_1"/>
    <protectedRange sqref="B9" name="Rango1_1_1"/>
    <protectedRange sqref="B10:B12 E9:E12" name="Rango1_1_2"/>
  </protectedRanges>
  <mergeCells count="15">
    <mergeCell ref="A7:B7"/>
    <mergeCell ref="F1:G1"/>
    <mergeCell ref="A2:G2"/>
    <mergeCell ref="A3:G3"/>
    <mergeCell ref="A4:G4"/>
    <mergeCell ref="A6:G6"/>
    <mergeCell ref="A5:G5"/>
    <mergeCell ref="A41:G41"/>
    <mergeCell ref="A42:G42"/>
    <mergeCell ref="A35:G35"/>
    <mergeCell ref="A36:G36"/>
    <mergeCell ref="A37:G37"/>
    <mergeCell ref="A38:G38"/>
    <mergeCell ref="A39:G39"/>
    <mergeCell ref="A40:G40"/>
  </mergeCells>
  <printOptions horizontalCentered="1"/>
  <pageMargins left="0.59055118110236227" right="0.59055118110236227" top="0.98425196850393704" bottom="0.59055118110236227" header="0.31496062992125984" footer="0.31496062992125984"/>
  <pageSetup scale="80" fitToHeight="0" orientation="landscape" r:id="rId1"/>
  <headerFooter>
    <oddFooter>&amp;CPág. &amp;P -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selection activeCell="J39" sqref="J39"/>
    </sheetView>
  </sheetViews>
  <sheetFormatPr baseColWidth="10" defaultColWidth="11.42578125" defaultRowHeight="14.25"/>
  <cols>
    <col min="1" max="1" width="25.28515625" style="6" customWidth="1"/>
    <col min="2" max="2" width="46" style="6" customWidth="1"/>
    <col min="3" max="3" width="17.140625" style="6" customWidth="1"/>
    <col min="4" max="4" width="16.5703125" style="6" customWidth="1"/>
    <col min="5" max="5" width="15.5703125" style="6" customWidth="1"/>
    <col min="6" max="6" width="22" style="6" customWidth="1"/>
    <col min="7" max="7" width="16.85546875" style="6" customWidth="1"/>
    <col min="8" max="8" width="11.42578125" style="6"/>
    <col min="9" max="9" width="16.85546875" style="269" bestFit="1" customWidth="1"/>
    <col min="10" max="10" width="17.5703125" style="269" customWidth="1"/>
    <col min="11" max="11" width="17.7109375" style="269" customWidth="1"/>
    <col min="12" max="12" width="14.42578125" style="6" bestFit="1" customWidth="1"/>
    <col min="13" max="13" width="16.85546875" style="6" bestFit="1" customWidth="1"/>
    <col min="14" max="16384" width="11.42578125" style="6"/>
  </cols>
  <sheetData>
    <row r="1" spans="1:13">
      <c r="A1" s="3"/>
      <c r="B1" s="3"/>
      <c r="C1" s="3"/>
      <c r="D1" s="3"/>
      <c r="E1" s="4"/>
      <c r="F1" s="341" t="s">
        <v>77</v>
      </c>
      <c r="G1" s="341"/>
    </row>
    <row r="2" spans="1:13">
      <c r="A2" s="295" t="s">
        <v>465</v>
      </c>
      <c r="B2" s="295"/>
      <c r="C2" s="295"/>
      <c r="D2" s="295"/>
      <c r="E2" s="295"/>
      <c r="F2" s="295"/>
      <c r="G2" s="295"/>
    </row>
    <row r="3" spans="1:13" ht="15.75" customHeight="1">
      <c r="A3" s="295" t="s">
        <v>0</v>
      </c>
      <c r="B3" s="295"/>
      <c r="C3" s="295"/>
      <c r="D3" s="295"/>
      <c r="E3" s="295"/>
      <c r="F3" s="295"/>
      <c r="G3" s="295"/>
    </row>
    <row r="4" spans="1:13" ht="15">
      <c r="A4" s="295" t="s">
        <v>72</v>
      </c>
      <c r="B4" s="295"/>
      <c r="C4" s="295"/>
      <c r="D4" s="295"/>
      <c r="E4" s="295"/>
      <c r="F4" s="295"/>
      <c r="G4" s="295"/>
    </row>
    <row r="5" spans="1:13">
      <c r="A5" s="295" t="s">
        <v>494</v>
      </c>
      <c r="B5" s="295"/>
      <c r="C5" s="295"/>
      <c r="D5" s="295"/>
      <c r="E5" s="295"/>
      <c r="F5" s="295"/>
      <c r="G5" s="295"/>
    </row>
    <row r="6" spans="1:13">
      <c r="A6" s="301" t="s">
        <v>78</v>
      </c>
      <c r="B6" s="301"/>
      <c r="C6" s="301"/>
      <c r="D6" s="301"/>
      <c r="E6" s="301"/>
      <c r="F6" s="301"/>
      <c r="G6" s="301"/>
    </row>
    <row r="7" spans="1:13" ht="7.5" customHeight="1">
      <c r="A7" s="357"/>
      <c r="B7" s="357"/>
      <c r="C7" s="9"/>
      <c r="D7" s="9"/>
      <c r="E7" s="9"/>
    </row>
    <row r="8" spans="1:13" ht="22.7" customHeight="1">
      <c r="A8" s="10" t="s">
        <v>5</v>
      </c>
      <c r="B8" s="11" t="s">
        <v>6</v>
      </c>
      <c r="C8" s="12" t="s">
        <v>74</v>
      </c>
      <c r="D8" s="12" t="s">
        <v>75</v>
      </c>
      <c r="E8" s="12" t="s">
        <v>76</v>
      </c>
      <c r="F8" s="12" t="s">
        <v>7</v>
      </c>
      <c r="G8" s="12" t="s">
        <v>58</v>
      </c>
    </row>
    <row r="9" spans="1:13">
      <c r="A9" s="108" t="s">
        <v>331</v>
      </c>
      <c r="B9" s="215" t="s">
        <v>332</v>
      </c>
      <c r="C9" s="33"/>
      <c r="D9" s="33"/>
      <c r="E9" s="33"/>
      <c r="F9" s="108"/>
      <c r="G9" s="108"/>
    </row>
    <row r="10" spans="1:13">
      <c r="A10" s="108" t="s">
        <v>444</v>
      </c>
      <c r="B10" s="215" t="s">
        <v>445</v>
      </c>
      <c r="C10" s="33">
        <f>C11</f>
        <v>0</v>
      </c>
      <c r="D10" s="33">
        <f>+D11</f>
        <v>-1213800</v>
      </c>
      <c r="E10" s="33">
        <f t="shared" ref="E10:E12" si="0">D10-C10</f>
        <v>-1213800</v>
      </c>
      <c r="F10" s="108"/>
      <c r="G10" s="108"/>
      <c r="M10" s="270"/>
    </row>
    <row r="11" spans="1:13">
      <c r="A11" s="108" t="s">
        <v>446</v>
      </c>
      <c r="B11" s="215" t="s">
        <v>445</v>
      </c>
      <c r="C11" s="33">
        <f>+C12</f>
        <v>0</v>
      </c>
      <c r="D11" s="33">
        <f>+D12</f>
        <v>-1213800</v>
      </c>
      <c r="E11" s="33">
        <f t="shared" si="0"/>
        <v>-1213800</v>
      </c>
      <c r="F11" s="108"/>
      <c r="G11" s="108"/>
    </row>
    <row r="12" spans="1:13">
      <c r="A12" s="108" t="s">
        <v>447</v>
      </c>
      <c r="B12" s="215" t="s">
        <v>445</v>
      </c>
      <c r="C12" s="33">
        <v>0</v>
      </c>
      <c r="D12" s="33">
        <v>-1213800</v>
      </c>
      <c r="E12" s="33">
        <f t="shared" si="0"/>
        <v>-1213800</v>
      </c>
      <c r="F12" s="108"/>
      <c r="G12" s="108"/>
      <c r="L12" s="270"/>
    </row>
    <row r="13" spans="1:13">
      <c r="A13" s="110" t="s">
        <v>333</v>
      </c>
      <c r="B13" s="111" t="s">
        <v>334</v>
      </c>
      <c r="C13" s="33">
        <f>C14</f>
        <v>260658516.54000002</v>
      </c>
      <c r="D13" s="33">
        <f>D14</f>
        <v>9727080.1600000262</v>
      </c>
      <c r="E13" s="33">
        <f t="shared" ref="E13:E31" si="1">D13-C13</f>
        <v>-250931436.38</v>
      </c>
      <c r="F13" s="219"/>
      <c r="G13" s="221"/>
    </row>
    <row r="14" spans="1:13">
      <c r="A14" s="110" t="s">
        <v>335</v>
      </c>
      <c r="B14" s="111" t="s">
        <v>334</v>
      </c>
      <c r="C14" s="33">
        <f t="shared" ref="C14:D14" si="2">C15</f>
        <v>260658516.54000002</v>
      </c>
      <c r="D14" s="33">
        <f t="shared" si="2"/>
        <v>9727080.1600000262</v>
      </c>
      <c r="E14" s="33">
        <f t="shared" si="1"/>
        <v>-250931436.38</v>
      </c>
      <c r="F14" s="219"/>
      <c r="G14" s="221"/>
      <c r="L14" s="270"/>
      <c r="M14" s="270"/>
    </row>
    <row r="15" spans="1:13">
      <c r="A15" s="110" t="s">
        <v>336</v>
      </c>
      <c r="B15" s="111" t="s">
        <v>334</v>
      </c>
      <c r="C15" s="33">
        <f>SUM(C16:C20)</f>
        <v>260658516.54000002</v>
      </c>
      <c r="D15" s="33">
        <f>SUM(D16:D20)</f>
        <v>9727080.1600000262</v>
      </c>
      <c r="E15" s="33">
        <f>D15-C15</f>
        <v>-250931436.38</v>
      </c>
      <c r="F15" s="219"/>
      <c r="G15" s="221"/>
    </row>
    <row r="16" spans="1:13" ht="28.5" customHeight="1">
      <c r="A16" s="112" t="s">
        <v>408</v>
      </c>
      <c r="B16" s="113" t="s">
        <v>327</v>
      </c>
      <c r="C16" s="29">
        <v>8660144.8000000026</v>
      </c>
      <c r="D16" s="29">
        <v>13540441.580000002</v>
      </c>
      <c r="E16" s="29">
        <f>D16-C16</f>
        <v>4880296.7799999993</v>
      </c>
      <c r="F16" s="222" t="s">
        <v>334</v>
      </c>
      <c r="G16" s="223" t="s">
        <v>330</v>
      </c>
    </row>
    <row r="17" spans="1:8" ht="28.5" customHeight="1">
      <c r="A17" s="114" t="s">
        <v>409</v>
      </c>
      <c r="B17" s="15" t="s">
        <v>328</v>
      </c>
      <c r="C17" s="29">
        <v>255772470.58000001</v>
      </c>
      <c r="D17" s="29">
        <v>88320.32000002265</v>
      </c>
      <c r="E17" s="29">
        <f t="shared" ref="E17:E19" si="3">D17-C17</f>
        <v>-255684150.25999999</v>
      </c>
      <c r="F17" s="222" t="s">
        <v>334</v>
      </c>
      <c r="G17" s="223" t="s">
        <v>330</v>
      </c>
    </row>
    <row r="18" spans="1:8" ht="28.5" customHeight="1">
      <c r="A18" s="114" t="s">
        <v>410</v>
      </c>
      <c r="B18" s="15" t="s">
        <v>329</v>
      </c>
      <c r="C18" s="29">
        <v>-1785328.629999999</v>
      </c>
      <c r="D18" s="29">
        <v>6131316.7100000009</v>
      </c>
      <c r="E18" s="29">
        <f t="shared" si="3"/>
        <v>7916645.3399999999</v>
      </c>
      <c r="F18" s="222" t="s">
        <v>334</v>
      </c>
      <c r="G18" s="223" t="s">
        <v>330</v>
      </c>
    </row>
    <row r="19" spans="1:8" ht="28.5" customHeight="1">
      <c r="A19" s="114" t="s">
        <v>450</v>
      </c>
      <c r="B19" s="15" t="s">
        <v>448</v>
      </c>
      <c r="C19" s="29">
        <v>-7763149.9299999997</v>
      </c>
      <c r="D19" s="29">
        <v>-15807378.17</v>
      </c>
      <c r="E19" s="29">
        <f t="shared" si="3"/>
        <v>-8044228.2400000002</v>
      </c>
      <c r="F19" s="222" t="s">
        <v>334</v>
      </c>
      <c r="G19" s="223" t="s">
        <v>330</v>
      </c>
    </row>
    <row r="20" spans="1:8" ht="28.5" customHeight="1">
      <c r="A20" s="114" t="s">
        <v>502</v>
      </c>
      <c r="B20" s="15" t="s">
        <v>449</v>
      </c>
      <c r="C20" s="29">
        <v>5774379.7199999997</v>
      </c>
      <c r="D20" s="29">
        <v>5774379.7199999997</v>
      </c>
      <c r="E20" s="29">
        <f>D20-C20</f>
        <v>0</v>
      </c>
      <c r="F20" s="222" t="s">
        <v>449</v>
      </c>
      <c r="G20" s="223" t="s">
        <v>330</v>
      </c>
    </row>
    <row r="21" spans="1:8">
      <c r="A21" s="110" t="s">
        <v>337</v>
      </c>
      <c r="B21" s="111" t="s">
        <v>338</v>
      </c>
      <c r="C21" s="33">
        <f t="shared" ref="C21:D22" si="4">C22</f>
        <v>5138295.99</v>
      </c>
      <c r="D21" s="33">
        <f t="shared" si="4"/>
        <v>5138295.99</v>
      </c>
      <c r="E21" s="33">
        <f t="shared" si="1"/>
        <v>0</v>
      </c>
      <c r="F21" s="219"/>
      <c r="G21" s="216"/>
    </row>
    <row r="22" spans="1:8">
      <c r="A22" s="110" t="s">
        <v>339</v>
      </c>
      <c r="B22" s="111" t="s">
        <v>340</v>
      </c>
      <c r="C22" s="33">
        <f t="shared" si="4"/>
        <v>5138295.99</v>
      </c>
      <c r="D22" s="33">
        <f t="shared" si="4"/>
        <v>5138295.99</v>
      </c>
      <c r="E22" s="33">
        <f t="shared" si="1"/>
        <v>0</v>
      </c>
      <c r="F22" s="219"/>
      <c r="G22" s="216"/>
    </row>
    <row r="23" spans="1:8">
      <c r="A23" s="110" t="s">
        <v>341</v>
      </c>
      <c r="B23" s="111" t="s">
        <v>340</v>
      </c>
      <c r="C23" s="33">
        <f>SUM(C24:C25)</f>
        <v>5138295.99</v>
      </c>
      <c r="D23" s="33">
        <f>SUM(D24:D25)</f>
        <v>5138295.99</v>
      </c>
      <c r="E23" s="33">
        <f t="shared" si="1"/>
        <v>0</v>
      </c>
      <c r="F23" s="219"/>
      <c r="G23" s="216"/>
    </row>
    <row r="24" spans="1:8" ht="24">
      <c r="A24" s="114" t="s">
        <v>411</v>
      </c>
      <c r="B24" s="15" t="s">
        <v>327</v>
      </c>
      <c r="C24" s="29">
        <v>24000</v>
      </c>
      <c r="D24" s="29">
        <v>24000</v>
      </c>
      <c r="E24" s="29">
        <f t="shared" si="1"/>
        <v>0</v>
      </c>
      <c r="F24" s="141"/>
      <c r="G24" s="14"/>
    </row>
    <row r="25" spans="1:8" ht="24">
      <c r="A25" s="114" t="s">
        <v>451</v>
      </c>
      <c r="B25" s="15" t="s">
        <v>448</v>
      </c>
      <c r="C25" s="29">
        <v>5114295.99</v>
      </c>
      <c r="D25" s="29">
        <v>5114295.99</v>
      </c>
      <c r="E25" s="29">
        <f t="shared" si="1"/>
        <v>0</v>
      </c>
      <c r="F25" s="261"/>
      <c r="G25" s="262"/>
    </row>
    <row r="26" spans="1:8" ht="24">
      <c r="A26" s="108" t="s">
        <v>342</v>
      </c>
      <c r="B26" s="109" t="s">
        <v>343</v>
      </c>
      <c r="C26" s="33">
        <f t="shared" ref="C26:D27" si="5">C27</f>
        <v>2756306.6000000006</v>
      </c>
      <c r="D26" s="33">
        <f t="shared" si="5"/>
        <v>2756306.6000000006</v>
      </c>
      <c r="E26" s="33">
        <f t="shared" si="1"/>
        <v>0</v>
      </c>
      <c r="F26" s="220"/>
      <c r="G26" s="217"/>
    </row>
    <row r="27" spans="1:8">
      <c r="A27" s="108" t="s">
        <v>344</v>
      </c>
      <c r="B27" s="109" t="s">
        <v>345</v>
      </c>
      <c r="C27" s="33">
        <f t="shared" si="5"/>
        <v>2756306.6000000006</v>
      </c>
      <c r="D27" s="33">
        <f t="shared" si="5"/>
        <v>2756306.6000000006</v>
      </c>
      <c r="E27" s="33">
        <f t="shared" si="1"/>
        <v>0</v>
      </c>
      <c r="F27" s="220"/>
      <c r="G27" s="217"/>
    </row>
    <row r="28" spans="1:8">
      <c r="A28" s="108" t="s">
        <v>346</v>
      </c>
      <c r="B28" s="109" t="s">
        <v>345</v>
      </c>
      <c r="C28" s="33">
        <f>SUM(C29:C31)</f>
        <v>2756306.6000000006</v>
      </c>
      <c r="D28" s="33">
        <f>SUM(D29:D31)</f>
        <v>2756306.6000000006</v>
      </c>
      <c r="E28" s="33">
        <f t="shared" si="1"/>
        <v>0</v>
      </c>
      <c r="F28" s="220"/>
      <c r="G28" s="217"/>
    </row>
    <row r="29" spans="1:8" ht="24">
      <c r="A29" s="114" t="s">
        <v>452</v>
      </c>
      <c r="B29" s="15" t="s">
        <v>327</v>
      </c>
      <c r="C29" s="29">
        <v>-388087.67</v>
      </c>
      <c r="D29" s="29">
        <v>-388087.67</v>
      </c>
      <c r="E29" s="29">
        <f t="shared" si="1"/>
        <v>0</v>
      </c>
      <c r="F29" s="263"/>
      <c r="G29" s="264"/>
    </row>
    <row r="30" spans="1:8" ht="24">
      <c r="A30" s="114" t="s">
        <v>425</v>
      </c>
      <c r="B30" s="15" t="s">
        <v>329</v>
      </c>
      <c r="C30" s="115">
        <v>-1696461.96</v>
      </c>
      <c r="D30" s="115">
        <v>-1696461.96</v>
      </c>
      <c r="E30" s="115">
        <f t="shared" si="1"/>
        <v>0</v>
      </c>
      <c r="F30" s="14"/>
      <c r="G30" s="14"/>
      <c r="H30" s="35"/>
    </row>
    <row r="31" spans="1:8" ht="24">
      <c r="A31" s="114" t="s">
        <v>482</v>
      </c>
      <c r="B31" s="15" t="s">
        <v>448</v>
      </c>
      <c r="C31" s="115">
        <v>4840856.2300000004</v>
      </c>
      <c r="D31" s="115">
        <v>4840856.2300000004</v>
      </c>
      <c r="E31" s="115">
        <f t="shared" si="1"/>
        <v>0</v>
      </c>
      <c r="F31" s="14"/>
      <c r="G31" s="14"/>
      <c r="H31" s="35"/>
    </row>
    <row r="32" spans="1:8" ht="23.85" customHeight="1">
      <c r="A32" s="214"/>
      <c r="B32" s="218" t="s">
        <v>9</v>
      </c>
      <c r="C32" s="200">
        <f>C13+C21+C26+C10</f>
        <v>268553119.13000005</v>
      </c>
      <c r="D32" s="200">
        <f>D13+D21+D26+D10</f>
        <v>16407882.750000026</v>
      </c>
      <c r="E32" s="200">
        <f>E13+E21+E26+E10</f>
        <v>-252145236.38</v>
      </c>
      <c r="F32" s="214"/>
      <c r="G32" s="214"/>
      <c r="H32" s="35"/>
    </row>
    <row r="33" spans="1:8">
      <c r="A33" s="34"/>
      <c r="B33" s="34"/>
      <c r="C33" s="34"/>
      <c r="D33" s="35"/>
      <c r="E33" s="35"/>
      <c r="F33" s="35"/>
      <c r="G33" s="35"/>
      <c r="H33" s="35"/>
    </row>
    <row r="34" spans="1:8">
      <c r="A34" s="294"/>
      <c r="B34" s="294"/>
      <c r="C34" s="294"/>
      <c r="D34" s="35"/>
      <c r="E34" s="35"/>
      <c r="F34" s="35"/>
      <c r="G34" s="35"/>
      <c r="H34" s="35"/>
    </row>
    <row r="35" spans="1:8">
      <c r="A35" s="35"/>
      <c r="B35" s="35"/>
      <c r="C35" s="35"/>
      <c r="D35" s="35"/>
      <c r="E35" s="35"/>
      <c r="F35" s="35"/>
      <c r="G35" s="35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6"/>
    </row>
    <row r="43" spans="1:8">
      <c r="A43" s="35"/>
      <c r="B43" s="35"/>
      <c r="C43" s="35"/>
      <c r="D43" s="35"/>
      <c r="E43" s="35"/>
      <c r="F43" s="35"/>
      <c r="G43" s="35"/>
      <c r="H43" s="36"/>
    </row>
    <row r="44" spans="1:8">
      <c r="A44" s="36"/>
      <c r="B44" s="36"/>
      <c r="C44" s="36"/>
      <c r="D44" s="36"/>
      <c r="E44" s="36"/>
      <c r="F44" s="36"/>
      <c r="G44" s="36"/>
    </row>
    <row r="45" spans="1:8">
      <c r="A45" s="36"/>
      <c r="B45" s="36"/>
      <c r="C45" s="36"/>
      <c r="D45" s="36"/>
      <c r="E45" s="36"/>
      <c r="F45" s="36"/>
      <c r="G45" s="36"/>
    </row>
    <row r="46" spans="1:8">
      <c r="A46" s="36"/>
      <c r="B46" s="36"/>
      <c r="C46" s="36"/>
      <c r="D46" s="36"/>
      <c r="E46" s="36"/>
      <c r="F46" s="36"/>
      <c r="G46" s="36"/>
    </row>
    <row r="47" spans="1:8">
      <c r="A47" s="37"/>
      <c r="B47" s="116"/>
      <c r="C47" s="117"/>
      <c r="D47" s="118"/>
      <c r="E47" s="118"/>
      <c r="F47" s="37"/>
      <c r="G47" s="37"/>
    </row>
    <row r="48" spans="1:8">
      <c r="A48" s="37"/>
      <c r="B48" s="116"/>
      <c r="C48" s="117"/>
      <c r="D48" s="118"/>
      <c r="E48" s="118"/>
      <c r="F48" s="37"/>
      <c r="G48" s="37"/>
    </row>
    <row r="49" spans="1:7">
      <c r="A49" s="37"/>
      <c r="B49" s="116"/>
      <c r="C49" s="117"/>
      <c r="D49" s="118"/>
      <c r="E49" s="118"/>
      <c r="F49" s="37"/>
      <c r="G49" s="37"/>
    </row>
    <row r="50" spans="1:7">
      <c r="A50" s="37"/>
      <c r="B50" s="116"/>
      <c r="C50" s="117"/>
      <c r="D50" s="118"/>
      <c r="E50" s="118"/>
      <c r="F50" s="37"/>
      <c r="G50" s="37"/>
    </row>
    <row r="51" spans="1:7" ht="15" customHeight="1">
      <c r="A51" s="37"/>
      <c r="B51" s="116"/>
      <c r="C51" s="117"/>
      <c r="D51" s="118"/>
      <c r="E51" s="118"/>
      <c r="F51" s="37"/>
      <c r="G51" s="37"/>
    </row>
    <row r="52" spans="1:7" ht="15" customHeight="1">
      <c r="A52" s="37"/>
      <c r="B52" s="119"/>
      <c r="C52" s="119"/>
      <c r="D52" s="119"/>
      <c r="E52" s="119"/>
      <c r="F52" s="37"/>
      <c r="G52" s="37"/>
    </row>
    <row r="53" spans="1:7" ht="15" customHeight="1">
      <c r="A53" s="322" t="s">
        <v>28</v>
      </c>
      <c r="B53" s="323"/>
      <c r="C53" s="323"/>
      <c r="D53" s="323"/>
      <c r="E53" s="323"/>
      <c r="F53" s="323"/>
      <c r="G53" s="324"/>
    </row>
    <row r="54" spans="1:7" ht="15" customHeight="1">
      <c r="A54" s="304" t="s">
        <v>369</v>
      </c>
      <c r="B54" s="305"/>
      <c r="C54" s="305"/>
      <c r="D54" s="305"/>
      <c r="E54" s="305"/>
      <c r="F54" s="305"/>
      <c r="G54" s="336"/>
    </row>
    <row r="55" spans="1:7" ht="15" customHeight="1">
      <c r="A55" s="306" t="s">
        <v>370</v>
      </c>
      <c r="B55" s="307"/>
      <c r="C55" s="307"/>
      <c r="D55" s="307"/>
      <c r="E55" s="307"/>
      <c r="F55" s="307"/>
      <c r="G55" s="337"/>
    </row>
    <row r="56" spans="1:7" ht="25.5" customHeight="1">
      <c r="A56" s="383" t="s">
        <v>371</v>
      </c>
      <c r="B56" s="384"/>
      <c r="C56" s="384"/>
      <c r="D56" s="384"/>
      <c r="E56" s="384"/>
      <c r="F56" s="384"/>
      <c r="G56" s="385"/>
    </row>
    <row r="57" spans="1:7" ht="15" customHeight="1">
      <c r="A57" s="306" t="s">
        <v>372</v>
      </c>
      <c r="B57" s="307"/>
      <c r="C57" s="307"/>
      <c r="D57" s="307"/>
      <c r="E57" s="307"/>
      <c r="F57" s="307"/>
      <c r="G57" s="337"/>
    </row>
    <row r="58" spans="1:7">
      <c r="A58" s="306" t="s">
        <v>373</v>
      </c>
      <c r="B58" s="307"/>
      <c r="C58" s="307"/>
      <c r="D58" s="307"/>
      <c r="E58" s="307"/>
      <c r="F58" s="307"/>
      <c r="G58" s="337"/>
    </row>
    <row r="59" spans="1:7">
      <c r="A59" s="306" t="s">
        <v>374</v>
      </c>
      <c r="B59" s="307"/>
      <c r="C59" s="307"/>
      <c r="D59" s="307"/>
      <c r="E59" s="307"/>
      <c r="F59" s="307"/>
      <c r="G59" s="337"/>
    </row>
    <row r="60" spans="1:7">
      <c r="A60" s="310" t="s">
        <v>375</v>
      </c>
      <c r="B60" s="311"/>
      <c r="C60" s="311"/>
      <c r="D60" s="311"/>
      <c r="E60" s="311"/>
      <c r="F60" s="311"/>
      <c r="G60" s="380"/>
    </row>
  </sheetData>
  <protectedRanges>
    <protectedRange sqref="B47:D51 F21:G23 F26:G29 B9:E9 B16:B32 C13:E32" name="Rango1_1"/>
    <protectedRange sqref="B13:B15 F13:G20" name="Rango1_1_1_1"/>
    <protectedRange sqref="C10:E12" name="Rango1_1_1"/>
  </protectedRanges>
  <mergeCells count="15">
    <mergeCell ref="A7:B7"/>
    <mergeCell ref="F1:G1"/>
    <mergeCell ref="A2:G2"/>
    <mergeCell ref="A3:G3"/>
    <mergeCell ref="A4:G4"/>
    <mergeCell ref="A6:G6"/>
    <mergeCell ref="A5:G5"/>
    <mergeCell ref="A59:G59"/>
    <mergeCell ref="A60:G60"/>
    <mergeCell ref="A53:G53"/>
    <mergeCell ref="A54:G54"/>
    <mergeCell ref="A55:G55"/>
    <mergeCell ref="A56:G56"/>
    <mergeCell ref="A57:G57"/>
    <mergeCell ref="A58:G58"/>
  </mergeCells>
  <printOptions horizontalCentered="1"/>
  <pageMargins left="0.59055118110236227" right="0.59055118110236227" top="0.98425196850393704" bottom="0.59055118110236227" header="0.31496062992125984" footer="0.31496062992125984"/>
  <pageSetup scale="70" orientation="landscape" r:id="rId1"/>
  <headerFooter>
    <oddFooter>&amp;CPág. &amp;P - &amp;N</oddFooter>
  </headerFooter>
  <rowBreaks count="2" manualBreakCount="2">
    <brk id="44" max="6" man="1"/>
    <brk id="4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="115" zoomScaleNormal="115" workbookViewId="0">
      <selection activeCell="E12" sqref="E12"/>
    </sheetView>
  </sheetViews>
  <sheetFormatPr baseColWidth="10" defaultColWidth="11.42578125" defaultRowHeight="14.25"/>
  <cols>
    <col min="1" max="1" width="49.140625" style="48" customWidth="1"/>
    <col min="2" max="2" width="49.5703125" style="48" customWidth="1"/>
    <col min="3" max="3" width="19" style="48" customWidth="1"/>
    <col min="4" max="4" width="18.85546875" style="48" customWidth="1"/>
    <col min="5" max="16384" width="11.42578125" style="48"/>
  </cols>
  <sheetData>
    <row r="1" spans="1:4">
      <c r="A1" s="47"/>
      <c r="B1" s="47"/>
      <c r="C1" s="47"/>
      <c r="D1" s="49" t="s">
        <v>79</v>
      </c>
    </row>
    <row r="2" spans="1:4">
      <c r="A2" s="295" t="s">
        <v>465</v>
      </c>
      <c r="B2" s="295"/>
      <c r="C2" s="295"/>
      <c r="D2" s="295"/>
    </row>
    <row r="3" spans="1:4" ht="15.75" customHeight="1">
      <c r="A3" s="388" t="s">
        <v>0</v>
      </c>
      <c r="B3" s="388"/>
      <c r="C3" s="388"/>
      <c r="D3" s="388"/>
    </row>
    <row r="4" spans="1:4">
      <c r="A4" s="388" t="s">
        <v>80</v>
      </c>
      <c r="B4" s="388"/>
      <c r="C4" s="388"/>
      <c r="D4" s="388"/>
    </row>
    <row r="5" spans="1:4">
      <c r="A5" s="388" t="s">
        <v>494</v>
      </c>
      <c r="B5" s="388"/>
      <c r="C5" s="388"/>
      <c r="D5" s="388"/>
    </row>
    <row r="6" spans="1:4">
      <c r="A6" s="389" t="s">
        <v>3</v>
      </c>
      <c r="B6" s="389"/>
      <c r="C6" s="389"/>
      <c r="D6" s="389"/>
    </row>
    <row r="7" spans="1:4">
      <c r="A7" s="390" t="s">
        <v>81</v>
      </c>
      <c r="B7" s="390"/>
      <c r="C7" s="79"/>
      <c r="D7" s="79"/>
    </row>
    <row r="8" spans="1:4" ht="22.7" customHeight="1">
      <c r="A8" s="80" t="s">
        <v>5</v>
      </c>
      <c r="B8" s="81" t="s">
        <v>82</v>
      </c>
      <c r="C8" s="82">
        <v>2025</v>
      </c>
      <c r="D8" s="82">
        <v>2024</v>
      </c>
    </row>
    <row r="9" spans="1:4" s="50" customFormat="1" ht="21.2" customHeight="1">
      <c r="A9" s="386" t="s">
        <v>83</v>
      </c>
      <c r="B9" s="387"/>
      <c r="C9" s="83">
        <v>0</v>
      </c>
      <c r="D9" s="266">
        <v>0</v>
      </c>
    </row>
    <row r="10" spans="1:4">
      <c r="A10" s="84"/>
      <c r="B10" s="84"/>
      <c r="C10" s="86"/>
      <c r="D10" s="86"/>
    </row>
    <row r="11" spans="1:4">
      <c r="A11" s="85"/>
      <c r="B11" s="87"/>
      <c r="C11" s="88"/>
      <c r="D11" s="267"/>
    </row>
    <row r="12" spans="1:4">
      <c r="A12" s="386" t="s">
        <v>347</v>
      </c>
      <c r="B12" s="387"/>
      <c r="C12" s="89">
        <f>+C23+C29+C13+C36</f>
        <v>2006162.1200000148</v>
      </c>
      <c r="D12" s="268">
        <f>+D23+D29+D13+D36</f>
        <v>4334118.2299999995</v>
      </c>
    </row>
    <row r="13" spans="1:4">
      <c r="A13" s="283" t="s">
        <v>412</v>
      </c>
      <c r="B13" s="283" t="s">
        <v>327</v>
      </c>
      <c r="C13" s="224">
        <f>+C14+C17+C21</f>
        <v>2473.6499999925868</v>
      </c>
      <c r="D13" s="224">
        <v>18925.100000000002</v>
      </c>
    </row>
    <row r="14" spans="1:4">
      <c r="A14" s="84" t="s">
        <v>453</v>
      </c>
      <c r="B14" s="84" t="s">
        <v>454</v>
      </c>
      <c r="C14" s="91">
        <f>SUM(C15:C16)</f>
        <v>0</v>
      </c>
      <c r="D14" s="91">
        <v>61.18</v>
      </c>
    </row>
    <row r="15" spans="1:4">
      <c r="A15" s="92" t="s">
        <v>455</v>
      </c>
      <c r="B15" s="92" t="s">
        <v>457</v>
      </c>
      <c r="C15" s="96">
        <v>0</v>
      </c>
      <c r="D15" s="96">
        <v>44.58</v>
      </c>
    </row>
    <row r="16" spans="1:4">
      <c r="A16" s="92" t="s">
        <v>456</v>
      </c>
      <c r="B16" s="92" t="s">
        <v>458</v>
      </c>
      <c r="C16" s="96">
        <v>0</v>
      </c>
      <c r="D16" s="96">
        <v>16.600000000000001</v>
      </c>
    </row>
    <row r="17" spans="1:4">
      <c r="A17" s="84" t="s">
        <v>413</v>
      </c>
      <c r="B17" s="84" t="s">
        <v>405</v>
      </c>
      <c r="C17" s="91">
        <f>SUM(C18:C20)</f>
        <v>2467.0399999922515</v>
      </c>
      <c r="D17" s="91">
        <v>18863.920000000002</v>
      </c>
    </row>
    <row r="18" spans="1:4">
      <c r="A18" s="92" t="s">
        <v>414</v>
      </c>
      <c r="B18" s="92" t="s">
        <v>503</v>
      </c>
      <c r="C18" s="93">
        <v>12.36</v>
      </c>
      <c r="D18" s="93">
        <v>12.36</v>
      </c>
    </row>
    <row r="19" spans="1:4">
      <c r="A19" s="92" t="s">
        <v>415</v>
      </c>
      <c r="B19" s="92" t="s">
        <v>504</v>
      </c>
      <c r="C19" s="93">
        <v>2454.6799999922514</v>
      </c>
      <c r="D19" s="93">
        <v>16028.94</v>
      </c>
    </row>
    <row r="20" spans="1:4">
      <c r="A20" s="92" t="s">
        <v>416</v>
      </c>
      <c r="B20" s="92" t="s">
        <v>417</v>
      </c>
      <c r="C20" s="93">
        <v>0</v>
      </c>
      <c r="D20" s="93">
        <v>2822.62</v>
      </c>
    </row>
    <row r="21" spans="1:4">
      <c r="A21" s="84" t="s">
        <v>484</v>
      </c>
      <c r="B21" s="84" t="s">
        <v>483</v>
      </c>
      <c r="C21" s="91">
        <f>C22</f>
        <v>6.6100000003352761</v>
      </c>
      <c r="D21" s="91">
        <v>18863.920000000002</v>
      </c>
    </row>
    <row r="22" spans="1:4">
      <c r="A22" s="92" t="s">
        <v>485</v>
      </c>
      <c r="B22" s="92" t="s">
        <v>486</v>
      </c>
      <c r="C22" s="96">
        <v>6.6100000003352761</v>
      </c>
      <c r="D22" s="96">
        <v>0</v>
      </c>
    </row>
    <row r="23" spans="1:4" ht="24">
      <c r="A23" s="225" t="s">
        <v>418</v>
      </c>
      <c r="B23" s="225" t="s">
        <v>348</v>
      </c>
      <c r="C23" s="226">
        <f>C24+C27</f>
        <v>1533163.0100000203</v>
      </c>
      <c r="D23" s="226">
        <v>4287145.38</v>
      </c>
    </row>
    <row r="24" spans="1:4">
      <c r="A24" s="84" t="s">
        <v>419</v>
      </c>
      <c r="B24" s="84" t="s">
        <v>405</v>
      </c>
      <c r="C24" s="91">
        <f>SUM(C25:C26)</f>
        <v>0</v>
      </c>
      <c r="D24" s="91">
        <v>4287145.38</v>
      </c>
    </row>
    <row r="25" spans="1:4">
      <c r="A25" s="92" t="s">
        <v>420</v>
      </c>
      <c r="B25" s="97" t="s">
        <v>505</v>
      </c>
      <c r="C25" s="93">
        <v>0</v>
      </c>
      <c r="D25" s="93">
        <v>4275828.24</v>
      </c>
    </row>
    <row r="26" spans="1:4">
      <c r="A26" s="92" t="s">
        <v>421</v>
      </c>
      <c r="B26" s="97" t="s">
        <v>506</v>
      </c>
      <c r="C26" s="93">
        <v>0</v>
      </c>
      <c r="D26" s="93">
        <v>11317.14</v>
      </c>
    </row>
    <row r="27" spans="1:4">
      <c r="A27" s="84" t="s">
        <v>487</v>
      </c>
      <c r="B27" s="84" t="s">
        <v>483</v>
      </c>
      <c r="C27" s="91">
        <f>SUM(C28)</f>
        <v>1533163.0100000203</v>
      </c>
      <c r="D27" s="91">
        <v>4287145.38</v>
      </c>
    </row>
    <row r="28" spans="1:4">
      <c r="A28" s="92" t="s">
        <v>488</v>
      </c>
      <c r="B28" s="97" t="s">
        <v>489</v>
      </c>
      <c r="C28" s="93">
        <v>1533163.0100000203</v>
      </c>
      <c r="D28" s="93">
        <v>0</v>
      </c>
    </row>
    <row r="29" spans="1:4">
      <c r="A29" s="225" t="s">
        <v>422</v>
      </c>
      <c r="B29" s="225" t="s">
        <v>349</v>
      </c>
      <c r="C29" s="226">
        <f>+C32+C30+C34</f>
        <v>117239.78000000208</v>
      </c>
      <c r="D29" s="226">
        <v>28047.75</v>
      </c>
    </row>
    <row r="30" spans="1:4">
      <c r="A30" s="94" t="s">
        <v>459</v>
      </c>
      <c r="B30" s="94" t="s">
        <v>454</v>
      </c>
      <c r="C30" s="91">
        <f>C31</f>
        <v>2505.79</v>
      </c>
      <c r="D30" s="91">
        <v>2505.79</v>
      </c>
    </row>
    <row r="31" spans="1:4">
      <c r="A31" s="95" t="s">
        <v>461</v>
      </c>
      <c r="B31" s="97" t="s">
        <v>460</v>
      </c>
      <c r="C31" s="93">
        <v>2505.79</v>
      </c>
      <c r="D31" s="93">
        <v>2505.79</v>
      </c>
    </row>
    <row r="32" spans="1:4">
      <c r="A32" s="94" t="s">
        <v>423</v>
      </c>
      <c r="B32" s="84" t="s">
        <v>405</v>
      </c>
      <c r="C32" s="91">
        <f>C33</f>
        <v>0</v>
      </c>
      <c r="D32" s="91">
        <v>25541.96</v>
      </c>
    </row>
    <row r="33" spans="1:4">
      <c r="A33" s="95" t="s">
        <v>424</v>
      </c>
      <c r="B33" s="258" t="s">
        <v>507</v>
      </c>
      <c r="C33" s="259">
        <v>0</v>
      </c>
      <c r="D33" s="260">
        <v>25541.96</v>
      </c>
    </row>
    <row r="34" spans="1:4">
      <c r="A34" s="94" t="s">
        <v>490</v>
      </c>
      <c r="B34" s="84" t="s">
        <v>483</v>
      </c>
      <c r="C34" s="91">
        <f>C35</f>
        <v>114733.99000000209</v>
      </c>
      <c r="D34" s="91">
        <v>25541.96</v>
      </c>
    </row>
    <row r="35" spans="1:4">
      <c r="A35" s="95" t="s">
        <v>508</v>
      </c>
      <c r="B35" s="258" t="s">
        <v>509</v>
      </c>
      <c r="C35" s="259">
        <v>114733.99000000209</v>
      </c>
      <c r="D35" s="260">
        <v>0</v>
      </c>
    </row>
    <row r="36" spans="1:4">
      <c r="A36" s="225" t="s">
        <v>462</v>
      </c>
      <c r="B36" s="225" t="s">
        <v>448</v>
      </c>
      <c r="C36" s="226">
        <f>+C37</f>
        <v>353285.6799999997</v>
      </c>
      <c r="D36" s="226">
        <v>0</v>
      </c>
    </row>
    <row r="37" spans="1:4">
      <c r="A37" s="94" t="s">
        <v>491</v>
      </c>
      <c r="B37" s="94" t="s">
        <v>483</v>
      </c>
      <c r="C37" s="91">
        <f>SUM(C38:C38)</f>
        <v>353285.6799999997</v>
      </c>
      <c r="D37" s="91">
        <v>0</v>
      </c>
    </row>
    <row r="38" spans="1:4">
      <c r="A38" s="95" t="s">
        <v>492</v>
      </c>
      <c r="B38" s="97" t="s">
        <v>493</v>
      </c>
      <c r="C38" s="93">
        <v>353285.6799999997</v>
      </c>
      <c r="D38" s="93">
        <v>0</v>
      </c>
    </row>
    <row r="39" spans="1:4">
      <c r="A39" s="386" t="s">
        <v>84</v>
      </c>
      <c r="B39" s="387"/>
      <c r="C39" s="89"/>
      <c r="D39" s="90"/>
    </row>
    <row r="40" spans="1:4" ht="20.25" customHeight="1">
      <c r="A40" s="98"/>
      <c r="B40" s="98"/>
      <c r="C40" s="98"/>
      <c r="D40" s="98"/>
    </row>
    <row r="41" spans="1:4">
      <c r="A41" s="99"/>
      <c r="B41" s="99"/>
      <c r="C41" s="99"/>
      <c r="D41" s="99"/>
    </row>
    <row r="42" spans="1:4">
      <c r="A42" s="100"/>
      <c r="B42" s="100"/>
      <c r="C42" s="100"/>
      <c r="D42" s="100"/>
    </row>
    <row r="43" spans="1:4" ht="20.25" customHeight="1">
      <c r="A43" s="386" t="s">
        <v>85</v>
      </c>
      <c r="B43" s="387"/>
      <c r="C43" s="89"/>
      <c r="D43" s="90"/>
    </row>
    <row r="44" spans="1:4">
      <c r="A44" s="98"/>
      <c r="B44" s="98"/>
      <c r="C44" s="98"/>
      <c r="D44" s="98"/>
    </row>
    <row r="45" spans="1:4">
      <c r="A45" s="100"/>
      <c r="B45" s="100"/>
      <c r="C45" s="100"/>
      <c r="D45" s="100"/>
    </row>
    <row r="46" spans="1:4" ht="20.25" customHeight="1">
      <c r="A46" s="386" t="s">
        <v>86</v>
      </c>
      <c r="B46" s="387"/>
      <c r="C46" s="89"/>
      <c r="D46" s="90"/>
    </row>
    <row r="47" spans="1:4" ht="14.25" customHeight="1">
      <c r="A47" s="98"/>
      <c r="B47" s="98"/>
      <c r="C47" s="98"/>
      <c r="D47" s="98"/>
    </row>
    <row r="48" spans="1:4" ht="14.25" customHeight="1">
      <c r="A48" s="101"/>
      <c r="B48" s="100"/>
      <c r="C48" s="100"/>
      <c r="D48" s="100"/>
    </row>
    <row r="49" spans="1:7">
      <c r="A49" s="386" t="s">
        <v>87</v>
      </c>
      <c r="B49" s="387"/>
      <c r="C49" s="89"/>
      <c r="D49" s="90"/>
      <c r="G49" s="265"/>
    </row>
    <row r="50" spans="1:7">
      <c r="A50" s="102"/>
      <c r="B50" s="98"/>
      <c r="C50" s="98"/>
      <c r="D50" s="98"/>
    </row>
    <row r="51" spans="1:7">
      <c r="A51" s="103"/>
      <c r="B51" s="100"/>
      <c r="C51" s="104"/>
      <c r="D51" s="100"/>
    </row>
    <row r="52" spans="1:7">
      <c r="A52" s="105"/>
      <c r="B52" s="106" t="s">
        <v>88</v>
      </c>
      <c r="C52" s="107">
        <f>C9+C12+C39+C43+C46+C49</f>
        <v>2006162.1200000148</v>
      </c>
      <c r="D52" s="107">
        <f>D9+D12+D39+D43+D46+D49</f>
        <v>4334118.2299999995</v>
      </c>
    </row>
    <row r="53" spans="1:7">
      <c r="A53" s="34"/>
      <c r="B53" s="34"/>
      <c r="C53" s="34"/>
      <c r="D53" s="35"/>
    </row>
    <row r="54" spans="1:7">
      <c r="A54" s="35"/>
      <c r="B54" s="35"/>
      <c r="C54" s="35"/>
      <c r="D54" s="35"/>
    </row>
    <row r="55" spans="1:7">
      <c r="A55" s="35"/>
      <c r="B55" s="35"/>
      <c r="C55" s="35"/>
      <c r="D55" s="35"/>
    </row>
    <row r="56" spans="1:7">
      <c r="A56" s="35"/>
      <c r="B56" s="35"/>
      <c r="C56" s="35"/>
      <c r="D56" s="35"/>
    </row>
    <row r="57" spans="1:7">
      <c r="A57" s="35"/>
      <c r="B57" s="35"/>
      <c r="C57" s="35"/>
      <c r="D57" s="35"/>
    </row>
    <row r="58" spans="1:7">
      <c r="A58" s="36"/>
      <c r="B58" s="36"/>
      <c r="C58" s="36"/>
      <c r="D58" s="36"/>
    </row>
  </sheetData>
  <protectedRanges>
    <protectedRange sqref="C39 C43 C46 C49 B40:C42 B44:C45 B47:C48 B50:C52 B17:C17 D39:D52 C9:D9 B18:D38 B13:C13 C12 D12:D17 B10:D11 C14:C16" name="Rango1_1"/>
    <protectedRange sqref="A48:A51" name="Rango1"/>
  </protectedRanges>
  <mergeCells count="12">
    <mergeCell ref="A39:B39"/>
    <mergeCell ref="A43:B43"/>
    <mergeCell ref="A46:B46"/>
    <mergeCell ref="A49:B49"/>
    <mergeCell ref="A2:D2"/>
    <mergeCell ref="A3:D3"/>
    <mergeCell ref="A4:D4"/>
    <mergeCell ref="A6:D6"/>
    <mergeCell ref="A7:B7"/>
    <mergeCell ref="A9:B9"/>
    <mergeCell ref="A12:B12"/>
    <mergeCell ref="A5:D5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headerFooter>
    <oddFooter>&amp;CPág. &amp;P -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G42" sqref="G42"/>
    </sheetView>
  </sheetViews>
  <sheetFormatPr baseColWidth="10" defaultColWidth="11.42578125" defaultRowHeight="14.25"/>
  <cols>
    <col min="1" max="1" width="23.7109375" style="48" customWidth="1"/>
    <col min="2" max="2" width="55" style="48" customWidth="1"/>
    <col min="3" max="5" width="23.5703125" style="48" customWidth="1"/>
    <col min="6" max="16384" width="11.42578125" style="48"/>
  </cols>
  <sheetData>
    <row r="1" spans="1:7" ht="15.6">
      <c r="A1" s="251"/>
      <c r="B1" s="251"/>
      <c r="C1" s="251"/>
      <c r="D1" s="252" t="s">
        <v>89</v>
      </c>
      <c r="E1" s="252"/>
      <c r="F1" s="47"/>
    </row>
    <row r="2" spans="1:7" ht="15.6">
      <c r="A2" s="399" t="s">
        <v>465</v>
      </c>
      <c r="B2" s="399"/>
      <c r="C2" s="399"/>
      <c r="D2" s="399"/>
      <c r="E2" s="399"/>
      <c r="F2" s="47"/>
      <c r="G2" s="47"/>
    </row>
    <row r="3" spans="1:7" ht="15.75" customHeight="1">
      <c r="A3" s="399" t="s">
        <v>90</v>
      </c>
      <c r="B3" s="399"/>
      <c r="C3" s="399"/>
      <c r="D3" s="399"/>
      <c r="E3" s="399"/>
      <c r="F3" s="47"/>
      <c r="G3" s="47"/>
    </row>
    <row r="4" spans="1:7" ht="15.6">
      <c r="A4" s="400" t="s">
        <v>91</v>
      </c>
      <c r="B4" s="400"/>
      <c r="C4" s="400"/>
      <c r="D4" s="400"/>
      <c r="E4" s="400"/>
      <c r="F4" s="47"/>
      <c r="G4" s="47"/>
    </row>
    <row r="5" spans="1:7" ht="15.6">
      <c r="A5" s="400" t="s">
        <v>494</v>
      </c>
      <c r="B5" s="400"/>
      <c r="C5" s="400"/>
      <c r="D5" s="400"/>
      <c r="E5" s="400"/>
      <c r="F5" s="47"/>
      <c r="G5" s="47"/>
    </row>
    <row r="6" spans="1:7" s="47" customFormat="1" ht="40.700000000000003" customHeight="1">
      <c r="A6" s="397" t="s">
        <v>92</v>
      </c>
      <c r="B6" s="397"/>
      <c r="C6" s="397"/>
      <c r="D6" s="397"/>
      <c r="E6" s="397"/>
    </row>
    <row r="7" spans="1:7" s="47" customFormat="1" ht="18" customHeight="1">
      <c r="A7" s="397" t="s">
        <v>93</v>
      </c>
      <c r="B7" s="397"/>
      <c r="C7" s="247"/>
      <c r="D7" s="247"/>
      <c r="E7" s="246"/>
    </row>
    <row r="8" spans="1:7" s="47" customFormat="1" ht="12.75">
      <c r="A8" s="248" t="s">
        <v>94</v>
      </c>
      <c r="B8" s="396" t="s">
        <v>95</v>
      </c>
      <c r="C8" s="396"/>
      <c r="D8" s="396"/>
      <c r="E8" s="396"/>
    </row>
    <row r="9" spans="1:7" s="47" customFormat="1" ht="12.75">
      <c r="A9" s="249" t="s">
        <v>96</v>
      </c>
      <c r="B9" s="249" t="s">
        <v>97</v>
      </c>
      <c r="C9" s="249"/>
      <c r="D9" s="249"/>
      <c r="E9" s="249"/>
    </row>
    <row r="10" spans="1:7" s="47" customFormat="1" ht="36.75" customHeight="1">
      <c r="A10" s="249" t="s">
        <v>98</v>
      </c>
      <c r="B10" s="396" t="s">
        <v>99</v>
      </c>
      <c r="C10" s="396"/>
      <c r="D10" s="396"/>
      <c r="E10" s="396"/>
    </row>
    <row r="11" spans="1:7" s="47" customFormat="1" ht="29.25" customHeight="1">
      <c r="A11" s="249" t="s">
        <v>100</v>
      </c>
      <c r="B11" s="396" t="s">
        <v>101</v>
      </c>
      <c r="C11" s="396"/>
      <c r="D11" s="396"/>
      <c r="E11" s="396"/>
    </row>
    <row r="12" spans="1:7" s="47" customFormat="1" ht="9" customHeight="1">
      <c r="A12" s="247"/>
      <c r="B12" s="250"/>
      <c r="C12" s="250"/>
      <c r="D12" s="250"/>
      <c r="E12" s="250"/>
    </row>
    <row r="13" spans="1:7" s="47" customFormat="1" ht="50.25" customHeight="1">
      <c r="A13" s="248" t="s">
        <v>102</v>
      </c>
      <c r="B13" s="249" t="s">
        <v>103</v>
      </c>
      <c r="C13" s="246"/>
      <c r="D13" s="246"/>
      <c r="E13" s="246"/>
      <c r="F13" s="52"/>
      <c r="G13" s="52"/>
    </row>
    <row r="14" spans="1:7" s="47" customFormat="1" ht="12.95">
      <c r="A14" s="249" t="s">
        <v>104</v>
      </c>
      <c r="B14" s="246"/>
      <c r="C14" s="246"/>
      <c r="D14" s="246"/>
      <c r="E14" s="246"/>
    </row>
    <row r="15" spans="1:7" s="47" customFormat="1" ht="12.75">
      <c r="A15" s="247" t="s">
        <v>105</v>
      </c>
      <c r="B15" s="247"/>
      <c r="C15" s="247"/>
      <c r="D15" s="247"/>
      <c r="E15" s="246"/>
    </row>
    <row r="16" spans="1:7" s="47" customFormat="1" ht="16.5" customHeight="1">
      <c r="A16" s="245" t="s">
        <v>106</v>
      </c>
      <c r="B16" s="246"/>
      <c r="C16" s="246"/>
      <c r="D16" s="246"/>
      <c r="E16" s="246"/>
    </row>
    <row r="17" spans="1:8">
      <c r="A17" s="235"/>
      <c r="B17" s="398" t="s">
        <v>107</v>
      </c>
      <c r="C17" s="398"/>
      <c r="D17" s="398"/>
      <c r="E17" s="398"/>
      <c r="F17" s="53"/>
      <c r="G17" s="53"/>
      <c r="H17" s="53"/>
    </row>
    <row r="18" spans="1:8">
      <c r="A18" s="236" t="s">
        <v>108</v>
      </c>
      <c r="B18" s="236" t="s">
        <v>109</v>
      </c>
      <c r="C18" s="236" t="s">
        <v>110</v>
      </c>
      <c r="D18" s="236" t="s">
        <v>111</v>
      </c>
      <c r="E18" s="237" t="s">
        <v>112</v>
      </c>
    </row>
    <row r="19" spans="1:8">
      <c r="A19" s="227"/>
      <c r="B19" s="227"/>
      <c r="C19" s="228">
        <f>C20-C21+C22-C23-C24</f>
        <v>0</v>
      </c>
      <c r="D19" s="228">
        <f>D20-D21+D22+D23-D24</f>
        <v>0</v>
      </c>
      <c r="E19" s="228">
        <f>E20-E21+E22+E23-E24</f>
        <v>0</v>
      </c>
    </row>
    <row r="20" spans="1:8">
      <c r="A20" s="54" t="s">
        <v>113</v>
      </c>
      <c r="B20" s="55" t="s">
        <v>114</v>
      </c>
      <c r="C20" s="56">
        <v>0</v>
      </c>
      <c r="D20" s="57">
        <v>364706464</v>
      </c>
      <c r="E20" s="57">
        <f>D20-C20</f>
        <v>364706464</v>
      </c>
    </row>
    <row r="21" spans="1:8">
      <c r="A21" s="58" t="s">
        <v>115</v>
      </c>
      <c r="B21" s="59" t="s">
        <v>116</v>
      </c>
      <c r="C21" s="60">
        <v>0</v>
      </c>
      <c r="D21" s="61">
        <v>86576.4</v>
      </c>
      <c r="E21" s="57">
        <f t="shared" ref="E21:E32" si="0">D21-C21</f>
        <v>86576.4</v>
      </c>
    </row>
    <row r="22" spans="1:8">
      <c r="A22" s="58" t="s">
        <v>117</v>
      </c>
      <c r="B22" s="59" t="s">
        <v>118</v>
      </c>
      <c r="C22" s="60">
        <v>0</v>
      </c>
      <c r="D22" s="61">
        <v>-40525336.090000004</v>
      </c>
      <c r="E22" s="57">
        <f t="shared" si="0"/>
        <v>-40525336.090000004</v>
      </c>
    </row>
    <row r="23" spans="1:8">
      <c r="A23" s="59" t="s">
        <v>119</v>
      </c>
      <c r="B23" s="59" t="s">
        <v>120</v>
      </c>
      <c r="C23" s="60">
        <v>0</v>
      </c>
      <c r="D23" s="61">
        <v>0</v>
      </c>
      <c r="E23" s="57">
        <f t="shared" si="0"/>
        <v>0</v>
      </c>
    </row>
    <row r="24" spans="1:8">
      <c r="A24" s="59" t="s">
        <v>121</v>
      </c>
      <c r="B24" s="59" t="s">
        <v>122</v>
      </c>
      <c r="C24" s="60">
        <v>0</v>
      </c>
      <c r="D24" s="61">
        <v>324094551.50999999</v>
      </c>
      <c r="E24" s="57">
        <f t="shared" si="0"/>
        <v>324094551.50999999</v>
      </c>
    </row>
    <row r="25" spans="1:8">
      <c r="A25" s="62"/>
      <c r="B25" s="62"/>
      <c r="C25" s="229">
        <f>SUM(C26:C32)</f>
        <v>0</v>
      </c>
      <c r="D25" s="229">
        <f>D26-D27+D28-D29-D30-D31-D32</f>
        <v>0</v>
      </c>
      <c r="E25" s="229">
        <f>E26-E27+E28-E29-E30-E31-E32</f>
        <v>0</v>
      </c>
    </row>
    <row r="26" spans="1:8">
      <c r="A26" s="59" t="s">
        <v>123</v>
      </c>
      <c r="B26" s="59" t="s">
        <v>124</v>
      </c>
      <c r="C26" s="60">
        <v>0</v>
      </c>
      <c r="D26" s="61">
        <v>364706464</v>
      </c>
      <c r="E26" s="57">
        <f t="shared" si="0"/>
        <v>364706464</v>
      </c>
    </row>
    <row r="27" spans="1:8">
      <c r="A27" s="59" t="s">
        <v>125</v>
      </c>
      <c r="B27" s="59" t="s">
        <v>126</v>
      </c>
      <c r="C27" s="60">
        <v>0</v>
      </c>
      <c r="D27" s="61">
        <v>-6471583.1699999571</v>
      </c>
      <c r="E27" s="57">
        <f t="shared" si="0"/>
        <v>-6471583.1699999571</v>
      </c>
    </row>
    <row r="28" spans="1:8">
      <c r="A28" s="59" t="s">
        <v>127</v>
      </c>
      <c r="B28" s="59" t="s">
        <v>128</v>
      </c>
      <c r="C28" s="60">
        <v>0</v>
      </c>
      <c r="D28" s="61">
        <v>-40525336.090000004</v>
      </c>
      <c r="E28" s="57">
        <f t="shared" si="0"/>
        <v>-40525336.090000004</v>
      </c>
    </row>
    <row r="29" spans="1:8">
      <c r="A29" s="59" t="s">
        <v>129</v>
      </c>
      <c r="B29" s="59" t="s">
        <v>130</v>
      </c>
      <c r="C29" s="60">
        <v>0</v>
      </c>
      <c r="D29" s="61">
        <v>0</v>
      </c>
      <c r="E29" s="57">
        <f t="shared" si="0"/>
        <v>0</v>
      </c>
    </row>
    <row r="30" spans="1:8">
      <c r="A30" s="59" t="s">
        <v>131</v>
      </c>
      <c r="B30" s="59" t="s">
        <v>132</v>
      </c>
      <c r="C30" s="60">
        <v>0</v>
      </c>
      <c r="D30" s="61">
        <v>1448275.8299999833</v>
      </c>
      <c r="E30" s="57">
        <f t="shared" si="0"/>
        <v>1448275.8299999833</v>
      </c>
    </row>
    <row r="31" spans="1:8">
      <c r="A31" s="59" t="s">
        <v>133</v>
      </c>
      <c r="B31" s="63" t="s">
        <v>134</v>
      </c>
      <c r="C31" s="64">
        <v>0</v>
      </c>
      <c r="D31" s="65">
        <v>0</v>
      </c>
      <c r="E31" s="57">
        <f t="shared" si="0"/>
        <v>0</v>
      </c>
    </row>
    <row r="32" spans="1:8">
      <c r="A32" s="66" t="s">
        <v>135</v>
      </c>
      <c r="B32" s="59" t="s">
        <v>136</v>
      </c>
      <c r="C32" s="67">
        <v>0</v>
      </c>
      <c r="D32" s="67">
        <v>329204435.25</v>
      </c>
      <c r="E32" s="57">
        <f t="shared" si="0"/>
        <v>329204435.25</v>
      </c>
    </row>
    <row r="33" spans="1:5">
      <c r="A33" s="62"/>
      <c r="B33" s="230" t="s">
        <v>137</v>
      </c>
      <c r="C33" s="231">
        <f>C25+C19</f>
        <v>0</v>
      </c>
      <c r="D33" s="231">
        <f>D25+D19</f>
        <v>0</v>
      </c>
      <c r="E33" s="231">
        <f t="shared" ref="E33" si="1">E25+E19</f>
        <v>0</v>
      </c>
    </row>
    <row r="34" spans="1:5">
      <c r="A34" s="51"/>
      <c r="B34" s="232"/>
      <c r="C34" s="233"/>
      <c r="D34" s="233"/>
      <c r="E34" s="233"/>
    </row>
    <row r="35" spans="1:5">
      <c r="A35" s="51"/>
      <c r="B35" s="232"/>
      <c r="C35" s="233"/>
      <c r="D35" s="233"/>
      <c r="E35" s="233"/>
    </row>
    <row r="36" spans="1:5">
      <c r="A36" s="51"/>
      <c r="B36" s="232"/>
      <c r="C36" s="233"/>
      <c r="D36" s="233"/>
      <c r="E36" s="233"/>
    </row>
    <row r="37" spans="1:5">
      <c r="A37" s="51"/>
      <c r="B37" s="232"/>
      <c r="C37" s="233"/>
      <c r="D37" s="233"/>
      <c r="E37" s="233"/>
    </row>
    <row r="38" spans="1:5">
      <c r="A38" s="51"/>
      <c r="B38" s="232"/>
      <c r="C38" s="233"/>
      <c r="D38" s="233"/>
      <c r="E38" s="233"/>
    </row>
    <row r="39" spans="1:5">
      <c r="A39" s="51"/>
      <c r="B39" s="232"/>
      <c r="C39" s="233"/>
      <c r="D39" s="233"/>
      <c r="E39" s="233"/>
    </row>
    <row r="40" spans="1:5">
      <c r="A40" s="51"/>
      <c r="B40" s="68"/>
      <c r="C40" s="69"/>
      <c r="D40" s="69"/>
      <c r="E40" s="69"/>
    </row>
    <row r="41" spans="1:5">
      <c r="A41" s="51"/>
      <c r="B41" s="68"/>
      <c r="C41" s="69"/>
      <c r="D41" s="69"/>
      <c r="E41" s="69"/>
    </row>
    <row r="42" spans="1:5">
      <c r="A42" s="70"/>
      <c r="B42" s="71"/>
      <c r="C42" s="71"/>
      <c r="D42" s="71"/>
      <c r="E42" s="71"/>
    </row>
    <row r="43" spans="1:5">
      <c r="A43" s="70"/>
      <c r="B43" s="71"/>
      <c r="C43" s="71"/>
      <c r="D43" s="71"/>
      <c r="E43" s="71"/>
    </row>
    <row r="44" spans="1:5">
      <c r="A44" s="70"/>
      <c r="B44" s="71"/>
      <c r="C44" s="71"/>
      <c r="D44" s="71"/>
      <c r="E44" s="71"/>
    </row>
    <row r="45" spans="1:5">
      <c r="A45" s="70"/>
      <c r="B45" s="71"/>
      <c r="C45" s="71"/>
      <c r="D45" s="71"/>
      <c r="E45" s="71"/>
    </row>
    <row r="46" spans="1:5">
      <c r="A46" s="70"/>
      <c r="B46" s="71"/>
      <c r="C46" s="71"/>
      <c r="D46" s="71"/>
      <c r="E46" s="71"/>
    </row>
    <row r="47" spans="1:5">
      <c r="A47" s="70"/>
      <c r="B47" s="71"/>
      <c r="C47" s="71"/>
      <c r="D47" s="71"/>
      <c r="E47" s="71"/>
    </row>
    <row r="48" spans="1:5" ht="21.75" customHeight="1">
      <c r="A48" s="391" t="s">
        <v>363</v>
      </c>
      <c r="B48" s="391"/>
      <c r="C48" s="391"/>
      <c r="D48" s="391"/>
      <c r="E48" s="391"/>
    </row>
    <row r="49" spans="1:5">
      <c r="A49" s="71"/>
      <c r="B49" s="71"/>
      <c r="C49" s="72"/>
      <c r="D49" s="72"/>
      <c r="E49" s="72"/>
    </row>
    <row r="50" spans="1:5">
      <c r="A50" s="392" t="s">
        <v>28</v>
      </c>
      <c r="B50" s="392"/>
      <c r="C50" s="392"/>
      <c r="D50" s="392"/>
      <c r="E50" s="392"/>
    </row>
    <row r="51" spans="1:5">
      <c r="A51" s="73" t="s">
        <v>364</v>
      </c>
      <c r="B51" s="71"/>
      <c r="C51" s="71"/>
      <c r="D51" s="71"/>
      <c r="E51" s="74"/>
    </row>
    <row r="52" spans="1:5">
      <c r="A52" s="75" t="s">
        <v>365</v>
      </c>
      <c r="B52" s="71"/>
      <c r="C52" s="71"/>
      <c r="D52" s="71"/>
      <c r="E52" s="74"/>
    </row>
    <row r="53" spans="1:5">
      <c r="A53" s="73" t="s">
        <v>366</v>
      </c>
      <c r="B53" s="41"/>
      <c r="C53" s="41"/>
      <c r="D53" s="41"/>
      <c r="E53" s="42"/>
    </row>
    <row r="54" spans="1:5" ht="15" customHeight="1">
      <c r="A54" s="393" t="s">
        <v>367</v>
      </c>
      <c r="B54" s="394"/>
      <c r="C54" s="394"/>
      <c r="D54" s="394"/>
      <c r="E54" s="395"/>
    </row>
    <row r="55" spans="1:5">
      <c r="A55" s="76" t="s">
        <v>368</v>
      </c>
      <c r="B55" s="77"/>
      <c r="C55" s="77"/>
      <c r="D55" s="77"/>
      <c r="E55" s="78"/>
    </row>
  </sheetData>
  <mergeCells count="13">
    <mergeCell ref="A2:E2"/>
    <mergeCell ref="A3:E3"/>
    <mergeCell ref="A4:E4"/>
    <mergeCell ref="A5:E5"/>
    <mergeCell ref="B8:E8"/>
    <mergeCell ref="A48:E48"/>
    <mergeCell ref="A50:E50"/>
    <mergeCell ref="A54:E54"/>
    <mergeCell ref="B10:E10"/>
    <mergeCell ref="A6:E6"/>
    <mergeCell ref="A7:B7"/>
    <mergeCell ref="B11:E11"/>
    <mergeCell ref="B17:E17"/>
  </mergeCells>
  <printOptions horizontalCentered="1"/>
  <pageMargins left="0.59055118110236227" right="0.59055118110236227" top="0.78740157480314965" bottom="0.59055118110236227" header="0.31496062992125984" footer="0.31496062992125984"/>
  <pageSetup scale="70" orientation="landscape" r:id="rId1"/>
  <headerFooter>
    <oddFooter>&amp;CPág. 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5" zoomScale="115" zoomScaleNormal="115" workbookViewId="0">
      <selection activeCell="E12" sqref="E12"/>
    </sheetView>
  </sheetViews>
  <sheetFormatPr baseColWidth="10" defaultColWidth="11.42578125" defaultRowHeight="14.25"/>
  <cols>
    <col min="1" max="1" width="10.85546875" style="6" customWidth="1"/>
    <col min="2" max="2" width="74.140625" style="6" customWidth="1"/>
    <col min="3" max="3" width="16.85546875" style="6" customWidth="1"/>
    <col min="4" max="5" width="14" style="6" customWidth="1"/>
    <col min="6" max="6" width="9.28515625" style="6" customWidth="1"/>
    <col min="7" max="7" width="12" style="6" customWidth="1"/>
    <col min="8" max="16384" width="11.42578125" style="6"/>
  </cols>
  <sheetData>
    <row r="1" spans="1:7">
      <c r="A1" s="3"/>
      <c r="B1" s="3"/>
      <c r="C1" s="3"/>
      <c r="D1" s="3"/>
      <c r="E1" s="4"/>
      <c r="F1" s="3"/>
      <c r="G1" s="147" t="s">
        <v>464</v>
      </c>
    </row>
    <row r="2" spans="1:7">
      <c r="A2" s="295" t="s">
        <v>465</v>
      </c>
      <c r="B2" s="295"/>
      <c r="C2" s="295"/>
      <c r="D2" s="295"/>
      <c r="E2" s="295"/>
      <c r="F2" s="295"/>
      <c r="G2" s="295"/>
    </row>
    <row r="3" spans="1:7" ht="15.75" customHeight="1">
      <c r="A3" s="295" t="s">
        <v>0</v>
      </c>
      <c r="B3" s="295"/>
      <c r="C3" s="295"/>
      <c r="D3" s="295"/>
      <c r="E3" s="295"/>
      <c r="F3" s="295"/>
      <c r="G3" s="295"/>
    </row>
    <row r="4" spans="1:7" ht="15">
      <c r="A4" s="295" t="s">
        <v>1</v>
      </c>
      <c r="B4" s="295"/>
      <c r="C4" s="295"/>
      <c r="D4" s="295"/>
      <c r="E4" s="295"/>
      <c r="F4" s="295"/>
      <c r="G4" s="295"/>
    </row>
    <row r="5" spans="1:7">
      <c r="A5" s="295" t="s">
        <v>494</v>
      </c>
      <c r="B5" s="295"/>
      <c r="C5" s="295"/>
      <c r="D5" s="295"/>
      <c r="E5" s="295"/>
      <c r="F5" s="295"/>
      <c r="G5" s="295"/>
    </row>
    <row r="6" spans="1:7">
      <c r="A6" s="301" t="s">
        <v>2</v>
      </c>
      <c r="B6" s="301"/>
      <c r="C6" s="301"/>
      <c r="D6" s="301"/>
      <c r="E6" s="301"/>
      <c r="F6" s="301"/>
      <c r="G6" s="301"/>
    </row>
    <row r="7" spans="1:7">
      <c r="A7" s="301" t="s">
        <v>16</v>
      </c>
      <c r="B7" s="301"/>
      <c r="C7" s="301"/>
      <c r="D7" s="301"/>
      <c r="E7" s="301"/>
      <c r="F7" s="301"/>
      <c r="G7" s="301"/>
    </row>
    <row r="8" spans="1:7">
      <c r="A8" s="7"/>
      <c r="B8" s="7"/>
      <c r="C8" s="7"/>
      <c r="D8" s="7"/>
      <c r="E8" s="7"/>
      <c r="F8" s="3"/>
      <c r="G8" s="3"/>
    </row>
    <row r="9" spans="1:7">
      <c r="A9" s="328" t="s">
        <v>17</v>
      </c>
      <c r="B9" s="328"/>
      <c r="C9" s="25"/>
      <c r="D9" s="25"/>
      <c r="E9" s="25"/>
      <c r="F9" s="26"/>
      <c r="G9" s="26"/>
    </row>
    <row r="10" spans="1:7" ht="24" customHeight="1">
      <c r="A10" s="318" t="s">
        <v>5</v>
      </c>
      <c r="B10" s="318" t="s">
        <v>6</v>
      </c>
      <c r="C10" s="300" t="s">
        <v>8</v>
      </c>
      <c r="D10" s="319" t="s">
        <v>18</v>
      </c>
      <c r="E10" s="319"/>
      <c r="F10" s="319" t="s">
        <v>19</v>
      </c>
      <c r="G10" s="319"/>
    </row>
    <row r="11" spans="1:7" ht="24">
      <c r="A11" s="318"/>
      <c r="B11" s="318"/>
      <c r="C11" s="300"/>
      <c r="D11" s="162">
        <v>2025</v>
      </c>
      <c r="E11" s="162">
        <v>2024</v>
      </c>
      <c r="F11" s="162" t="s">
        <v>7</v>
      </c>
      <c r="G11" s="162" t="s">
        <v>20</v>
      </c>
    </row>
    <row r="12" spans="1:7" ht="18" customHeight="1">
      <c r="A12" s="133" t="s">
        <v>152</v>
      </c>
      <c r="B12" s="120" t="s">
        <v>165</v>
      </c>
      <c r="C12" s="33">
        <f>SUM(C13:C19)</f>
        <v>979145.61999985925</v>
      </c>
      <c r="D12" s="33">
        <f t="shared" ref="D12" si="0">SUM(D13:D19)</f>
        <v>979145.61999985925</v>
      </c>
      <c r="E12" s="33">
        <f>SUM(E13:E19)</f>
        <v>43379007.189999998</v>
      </c>
      <c r="F12" s="133" t="s">
        <v>178</v>
      </c>
      <c r="G12" s="133" t="s">
        <v>179</v>
      </c>
    </row>
    <row r="13" spans="1:7" ht="18" customHeight="1">
      <c r="A13" s="135" t="s">
        <v>148</v>
      </c>
      <c r="B13" s="28" t="s">
        <v>149</v>
      </c>
      <c r="C13" s="29">
        <v>0</v>
      </c>
      <c r="D13" s="29">
        <v>0</v>
      </c>
      <c r="E13" s="29">
        <v>0</v>
      </c>
      <c r="F13" s="135" t="s">
        <v>178</v>
      </c>
      <c r="G13" s="135" t="s">
        <v>179</v>
      </c>
    </row>
    <row r="14" spans="1:7" ht="18" customHeight="1">
      <c r="A14" s="135" t="s">
        <v>153</v>
      </c>
      <c r="B14" s="28" t="s">
        <v>166</v>
      </c>
      <c r="C14" s="29">
        <f>D14</f>
        <v>938102.20999985933</v>
      </c>
      <c r="D14" s="29">
        <v>938102.20999985933</v>
      </c>
      <c r="E14" s="29">
        <v>28858395.330000002</v>
      </c>
      <c r="F14" s="135" t="s">
        <v>178</v>
      </c>
      <c r="G14" s="135" t="s">
        <v>179</v>
      </c>
    </row>
    <row r="15" spans="1:7" ht="18" customHeight="1">
      <c r="A15" s="135" t="s">
        <v>154</v>
      </c>
      <c r="B15" s="28" t="s">
        <v>167</v>
      </c>
      <c r="C15" s="29">
        <f t="shared" ref="C15:C18" si="1">D15</f>
        <v>41043.409999999974</v>
      </c>
      <c r="D15" s="29">
        <v>41043.409999999974</v>
      </c>
      <c r="E15" s="29">
        <v>0</v>
      </c>
      <c r="F15" s="135" t="s">
        <v>178</v>
      </c>
      <c r="G15" s="135" t="s">
        <v>179</v>
      </c>
    </row>
    <row r="16" spans="1:7" ht="18" customHeight="1">
      <c r="A16" s="135" t="s">
        <v>155</v>
      </c>
      <c r="B16" s="28" t="s">
        <v>168</v>
      </c>
      <c r="C16" s="29">
        <f t="shared" si="1"/>
        <v>0</v>
      </c>
      <c r="D16" s="29">
        <v>0</v>
      </c>
      <c r="E16" s="29">
        <v>14484951.859999999</v>
      </c>
      <c r="F16" s="135" t="s">
        <v>178</v>
      </c>
      <c r="G16" s="135" t="s">
        <v>179</v>
      </c>
    </row>
    <row r="17" spans="1:9" ht="18" customHeight="1">
      <c r="A17" s="135" t="s">
        <v>156</v>
      </c>
      <c r="B17" s="28" t="s">
        <v>169</v>
      </c>
      <c r="C17" s="29">
        <v>0</v>
      </c>
      <c r="D17" s="29">
        <v>0</v>
      </c>
      <c r="E17" s="29">
        <v>0</v>
      </c>
      <c r="F17" s="135" t="s">
        <v>178</v>
      </c>
      <c r="G17" s="135" t="s">
        <v>179</v>
      </c>
    </row>
    <row r="18" spans="1:9" ht="18" customHeight="1">
      <c r="A18" s="135" t="s">
        <v>157</v>
      </c>
      <c r="B18" s="28" t="s">
        <v>170</v>
      </c>
      <c r="C18" s="29">
        <f t="shared" si="1"/>
        <v>0</v>
      </c>
      <c r="D18" s="29">
        <v>0</v>
      </c>
      <c r="E18" s="29">
        <v>35660</v>
      </c>
      <c r="F18" s="135" t="s">
        <v>178</v>
      </c>
      <c r="G18" s="135" t="s">
        <v>179</v>
      </c>
    </row>
    <row r="19" spans="1:9" ht="18" customHeight="1">
      <c r="A19" s="135" t="s">
        <v>158</v>
      </c>
      <c r="B19" s="28" t="s">
        <v>171</v>
      </c>
      <c r="C19" s="29">
        <v>0</v>
      </c>
      <c r="D19" s="29">
        <v>0</v>
      </c>
      <c r="E19" s="29">
        <v>0</v>
      </c>
      <c r="F19" s="135" t="s">
        <v>178</v>
      </c>
      <c r="G19" s="135" t="s">
        <v>179</v>
      </c>
    </row>
    <row r="20" spans="1:9" ht="18" customHeight="1">
      <c r="A20" s="133" t="s">
        <v>159</v>
      </c>
      <c r="B20" s="120" t="s">
        <v>172</v>
      </c>
      <c r="C20" s="33">
        <f>SUM(C21:C25)</f>
        <v>9280.0099999979138</v>
      </c>
      <c r="D20" s="33">
        <f t="shared" ref="D20" si="2">SUM(D21:D25)</f>
        <v>9280.0099999979138</v>
      </c>
      <c r="E20" s="33">
        <f t="shared" ref="E20" si="3">SUM(E21:E25)</f>
        <v>1967565.38</v>
      </c>
      <c r="F20" s="133" t="s">
        <v>178</v>
      </c>
      <c r="G20" s="133" t="s">
        <v>179</v>
      </c>
    </row>
    <row r="21" spans="1:9" ht="25.5" customHeight="1">
      <c r="A21" s="135" t="s">
        <v>160</v>
      </c>
      <c r="B21" s="28" t="s">
        <v>173</v>
      </c>
      <c r="C21" s="29">
        <f t="shared" ref="C21" si="4">D21</f>
        <v>9280</v>
      </c>
      <c r="D21" s="29">
        <v>9280</v>
      </c>
      <c r="E21" s="29">
        <v>315074.37</v>
      </c>
      <c r="F21" s="126" t="s">
        <v>178</v>
      </c>
      <c r="G21" s="126" t="s">
        <v>179</v>
      </c>
    </row>
    <row r="22" spans="1:9" ht="22.7" customHeight="1">
      <c r="A22" s="135" t="s">
        <v>161</v>
      </c>
      <c r="B22" s="28" t="s">
        <v>174</v>
      </c>
      <c r="C22" s="29">
        <v>0</v>
      </c>
      <c r="D22" s="29">
        <v>0</v>
      </c>
      <c r="E22" s="29">
        <v>0</v>
      </c>
      <c r="F22" s="126" t="s">
        <v>178</v>
      </c>
      <c r="G22" s="126" t="s">
        <v>179</v>
      </c>
    </row>
    <row r="23" spans="1:9" ht="22.7" customHeight="1">
      <c r="A23" s="135" t="s">
        <v>162</v>
      </c>
      <c r="B23" s="28" t="s">
        <v>175</v>
      </c>
      <c r="C23" s="29">
        <v>0</v>
      </c>
      <c r="D23" s="29">
        <v>0</v>
      </c>
      <c r="E23" s="29">
        <v>0</v>
      </c>
      <c r="F23" s="126" t="s">
        <v>178</v>
      </c>
      <c r="G23" s="126" t="s">
        <v>179</v>
      </c>
    </row>
    <row r="24" spans="1:9" ht="18" customHeight="1">
      <c r="A24" s="135" t="s">
        <v>163</v>
      </c>
      <c r="B24" s="28" t="s">
        <v>176</v>
      </c>
      <c r="C24" s="29">
        <f t="shared" ref="C24:C25" si="5">D24</f>
        <v>9.9999979138374329E-3</v>
      </c>
      <c r="D24" s="29">
        <v>9.9999979138374329E-3</v>
      </c>
      <c r="E24" s="29">
        <v>0.01</v>
      </c>
      <c r="F24" s="126" t="s">
        <v>178</v>
      </c>
      <c r="G24" s="126" t="s">
        <v>179</v>
      </c>
    </row>
    <row r="25" spans="1:9" ht="18" customHeight="1">
      <c r="A25" s="135" t="s">
        <v>164</v>
      </c>
      <c r="B25" s="28" t="s">
        <v>177</v>
      </c>
      <c r="C25" s="29">
        <f t="shared" si="5"/>
        <v>0</v>
      </c>
      <c r="D25" s="29">
        <v>0</v>
      </c>
      <c r="E25" s="29">
        <v>1652491</v>
      </c>
      <c r="F25" s="126" t="s">
        <v>178</v>
      </c>
      <c r="G25" s="126" t="s">
        <v>179</v>
      </c>
    </row>
    <row r="26" spans="1:9" ht="18" customHeight="1">
      <c r="A26" s="14"/>
      <c r="B26" s="272" t="s">
        <v>9</v>
      </c>
      <c r="C26" s="33">
        <f>C20+C12</f>
        <v>988425.62999985716</v>
      </c>
      <c r="D26" s="115"/>
      <c r="E26" s="115"/>
      <c r="F26" s="14"/>
      <c r="G26" s="14"/>
    </row>
    <row r="27" spans="1:9">
      <c r="A27" s="34"/>
      <c r="B27" s="34"/>
      <c r="C27" s="271"/>
      <c r="D27" s="271"/>
      <c r="E27" s="34"/>
      <c r="F27" s="34"/>
      <c r="G27" s="34"/>
      <c r="H27" s="35"/>
      <c r="I27" s="35"/>
    </row>
    <row r="28" spans="1:9">
      <c r="A28" s="35"/>
      <c r="B28" s="35"/>
      <c r="C28" s="35"/>
      <c r="D28" s="35"/>
      <c r="E28" s="35"/>
      <c r="F28" s="35"/>
      <c r="G28" s="35"/>
      <c r="H28" s="35"/>
      <c r="I28" s="35"/>
    </row>
    <row r="29" spans="1:9">
      <c r="A29" s="35"/>
      <c r="B29" s="35"/>
      <c r="C29" s="35"/>
      <c r="D29" s="35"/>
      <c r="E29" s="35"/>
      <c r="F29" s="35"/>
      <c r="G29" s="35"/>
      <c r="H29" s="35"/>
      <c r="I29" s="35"/>
    </row>
    <row r="30" spans="1:9">
      <c r="A30" s="35"/>
      <c r="B30" s="35"/>
      <c r="C30" s="35"/>
      <c r="D30" s="35"/>
      <c r="E30" s="35"/>
      <c r="F30" s="35"/>
      <c r="G30" s="35"/>
      <c r="H30" s="35"/>
      <c r="I30" s="35"/>
    </row>
    <row r="31" spans="1:9">
      <c r="A31" s="35"/>
      <c r="B31" s="35"/>
      <c r="C31" s="35"/>
      <c r="D31" s="35"/>
      <c r="E31" s="35"/>
      <c r="F31" s="35"/>
      <c r="G31" s="35"/>
      <c r="H31" s="35"/>
      <c r="I31" s="35"/>
    </row>
    <row r="32" spans="1:9">
      <c r="A32" s="35"/>
      <c r="B32" s="35"/>
      <c r="C32" s="35"/>
      <c r="D32" s="35"/>
      <c r="E32" s="35"/>
      <c r="F32" s="35"/>
      <c r="G32" s="35"/>
      <c r="H32" s="35"/>
      <c r="I32" s="35"/>
    </row>
    <row r="33" spans="1:7">
      <c r="A33" s="3"/>
      <c r="B33" s="23"/>
      <c r="C33" s="13"/>
      <c r="D33" s="24"/>
      <c r="E33" s="24"/>
      <c r="F33" s="3"/>
      <c r="G33" s="3"/>
    </row>
    <row r="34" spans="1:7">
      <c r="A34" s="3"/>
      <c r="B34" s="23"/>
      <c r="C34" s="13"/>
      <c r="D34" s="24"/>
      <c r="E34" s="24"/>
      <c r="F34" s="3"/>
      <c r="G34" s="3"/>
    </row>
    <row r="35" spans="1:7">
      <c r="A35" s="3"/>
      <c r="B35" s="23"/>
      <c r="C35" s="13"/>
      <c r="D35" s="24"/>
      <c r="E35" s="24"/>
      <c r="F35" s="3"/>
      <c r="G35" s="3"/>
    </row>
    <row r="36" spans="1:7">
      <c r="A36" s="3"/>
      <c r="B36" s="23"/>
      <c r="C36" s="13"/>
      <c r="D36" s="24"/>
      <c r="E36" s="24"/>
      <c r="F36" s="3"/>
      <c r="G36" s="3"/>
    </row>
    <row r="37" spans="1:7">
      <c r="A37" s="3"/>
      <c r="B37" s="23"/>
      <c r="C37" s="13"/>
      <c r="D37" s="24"/>
      <c r="E37" s="24"/>
      <c r="F37" s="3"/>
      <c r="G37" s="3"/>
    </row>
    <row r="38" spans="1:7">
      <c r="A38" s="3"/>
      <c r="B38" s="23"/>
      <c r="C38" s="13"/>
      <c r="D38" s="24"/>
      <c r="E38" s="24"/>
      <c r="F38" s="3"/>
      <c r="G38" s="3"/>
    </row>
    <row r="39" spans="1:7">
      <c r="A39" s="3"/>
      <c r="B39" s="23"/>
      <c r="C39" s="13"/>
      <c r="D39" s="24"/>
      <c r="E39" s="24"/>
      <c r="F39" s="3"/>
      <c r="G39" s="3"/>
    </row>
    <row r="40" spans="1:7">
      <c r="A40" s="37"/>
      <c r="B40" s="320"/>
      <c r="C40" s="320"/>
      <c r="D40" s="321"/>
      <c r="E40" s="321"/>
      <c r="F40" s="37"/>
      <c r="G40" s="37"/>
    </row>
    <row r="41" spans="1:7">
      <c r="A41" s="322" t="s">
        <v>15</v>
      </c>
      <c r="B41" s="323"/>
      <c r="C41" s="323"/>
      <c r="D41" s="323"/>
      <c r="E41" s="323"/>
      <c r="F41" s="323"/>
      <c r="G41" s="324"/>
    </row>
    <row r="42" spans="1:7">
      <c r="A42" s="325" t="s">
        <v>359</v>
      </c>
      <c r="B42" s="326"/>
      <c r="C42" s="326"/>
      <c r="D42" s="326"/>
      <c r="E42" s="326"/>
      <c r="F42" s="326"/>
      <c r="G42" s="327"/>
    </row>
    <row r="43" spans="1:7">
      <c r="A43" s="325" t="s">
        <v>360</v>
      </c>
      <c r="B43" s="326"/>
      <c r="C43" s="326"/>
      <c r="D43" s="326"/>
      <c r="E43" s="326"/>
      <c r="F43" s="326"/>
      <c r="G43" s="327"/>
    </row>
    <row r="44" spans="1:7">
      <c r="A44" s="325" t="s">
        <v>391</v>
      </c>
      <c r="B44" s="326"/>
      <c r="C44" s="326"/>
      <c r="D44" s="326"/>
      <c r="E44" s="326"/>
      <c r="F44" s="326"/>
      <c r="G44" s="327"/>
    </row>
    <row r="45" spans="1:7">
      <c r="A45" s="325" t="s">
        <v>355</v>
      </c>
      <c r="B45" s="326"/>
      <c r="C45" s="326"/>
      <c r="D45" s="326"/>
      <c r="E45" s="326"/>
      <c r="F45" s="326"/>
      <c r="G45" s="327"/>
    </row>
    <row r="46" spans="1:7">
      <c r="A46" s="315" t="s">
        <v>356</v>
      </c>
      <c r="B46" s="316"/>
      <c r="C46" s="316"/>
      <c r="D46" s="316"/>
      <c r="E46" s="316"/>
      <c r="F46" s="316"/>
      <c r="G46" s="317"/>
    </row>
  </sheetData>
  <protectedRanges>
    <protectedRange sqref="B12:D26 E12:E25 B33:D39" name="Rango1_1"/>
  </protectedRanges>
  <mergeCells count="19">
    <mergeCell ref="A2:G2"/>
    <mergeCell ref="A3:G3"/>
    <mergeCell ref="A4:G4"/>
    <mergeCell ref="A6:G6"/>
    <mergeCell ref="A45:G45"/>
    <mergeCell ref="A7:G7"/>
    <mergeCell ref="A9:B9"/>
    <mergeCell ref="A5:G5"/>
    <mergeCell ref="A46:G46"/>
    <mergeCell ref="A10:A11"/>
    <mergeCell ref="B10:B11"/>
    <mergeCell ref="C10:C11"/>
    <mergeCell ref="D10:E10"/>
    <mergeCell ref="F10:G10"/>
    <mergeCell ref="B40:E40"/>
    <mergeCell ref="A41:G41"/>
    <mergeCell ref="A42:G42"/>
    <mergeCell ref="A43:G43"/>
    <mergeCell ref="A44:G44"/>
  </mergeCells>
  <printOptions horizontalCentered="1"/>
  <pageMargins left="0.59055118110236227" right="0.59055118110236227" top="0.98425196850393704" bottom="0.59055118110236227" header="0.31496062992125984" footer="0.31496062992125984"/>
  <pageSetup scale="80" fitToHeight="0" orientation="landscape" r:id="rId1"/>
  <headerFooter>
    <oddFooter>&amp;CPág. 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="115" zoomScaleNormal="115" workbookViewId="0">
      <selection activeCell="E12" sqref="E12"/>
    </sheetView>
  </sheetViews>
  <sheetFormatPr baseColWidth="10" defaultColWidth="11.42578125" defaultRowHeight="14.25"/>
  <cols>
    <col min="1" max="1" width="18.42578125" style="6" customWidth="1"/>
    <col min="2" max="2" width="37.28515625" style="6" customWidth="1"/>
    <col min="3" max="7" width="18.5703125" style="6" customWidth="1"/>
    <col min="8" max="16384" width="11.42578125" style="6"/>
  </cols>
  <sheetData>
    <row r="1" spans="1:9">
      <c r="A1" s="3"/>
      <c r="B1" s="3"/>
      <c r="C1" s="3"/>
      <c r="D1" s="3"/>
      <c r="E1" s="4"/>
      <c r="F1" s="4"/>
      <c r="G1" s="5" t="s">
        <v>21</v>
      </c>
    </row>
    <row r="2" spans="1:9">
      <c r="A2" s="295" t="s">
        <v>465</v>
      </c>
      <c r="B2" s="295"/>
      <c r="C2" s="295"/>
      <c r="D2" s="295"/>
      <c r="E2" s="295"/>
      <c r="F2" s="295"/>
      <c r="G2" s="295"/>
    </row>
    <row r="3" spans="1:9" ht="15.75" customHeight="1">
      <c r="A3" s="295" t="s">
        <v>0</v>
      </c>
      <c r="B3" s="295"/>
      <c r="C3" s="295"/>
      <c r="D3" s="295"/>
      <c r="E3" s="295"/>
      <c r="F3" s="295"/>
      <c r="G3" s="295"/>
    </row>
    <row r="4" spans="1:9" ht="15">
      <c r="A4" s="295" t="s">
        <v>1</v>
      </c>
      <c r="B4" s="295"/>
      <c r="C4" s="295"/>
      <c r="D4" s="295"/>
      <c r="E4" s="295"/>
      <c r="F4" s="295"/>
      <c r="G4" s="295"/>
    </row>
    <row r="5" spans="1:9">
      <c r="A5" s="295" t="s">
        <v>494</v>
      </c>
      <c r="B5" s="295"/>
      <c r="C5" s="295"/>
      <c r="D5" s="295"/>
      <c r="E5" s="295"/>
      <c r="F5" s="295"/>
      <c r="G5" s="295"/>
    </row>
    <row r="6" spans="1:9">
      <c r="A6" s="301" t="s">
        <v>2</v>
      </c>
      <c r="B6" s="301"/>
      <c r="C6" s="301"/>
      <c r="D6" s="301"/>
      <c r="E6" s="301"/>
      <c r="F6" s="301"/>
      <c r="G6" s="301"/>
    </row>
    <row r="7" spans="1:9">
      <c r="A7" s="341" t="s">
        <v>22</v>
      </c>
      <c r="B7" s="341"/>
      <c r="C7" s="341"/>
      <c r="D7" s="341"/>
      <c r="E7" s="341"/>
      <c r="F7" s="341"/>
      <c r="G7" s="341"/>
    </row>
    <row r="8" spans="1:9">
      <c r="A8" s="172" t="s">
        <v>23</v>
      </c>
      <c r="B8" s="172"/>
      <c r="C8" s="25"/>
      <c r="D8" s="25"/>
      <c r="E8" s="25"/>
      <c r="F8" s="26"/>
      <c r="G8" s="26"/>
    </row>
    <row r="9" spans="1:9" ht="24">
      <c r="A9" s="10" t="s">
        <v>5</v>
      </c>
      <c r="B9" s="11" t="s">
        <v>6</v>
      </c>
      <c r="C9" s="12" t="s">
        <v>8</v>
      </c>
      <c r="D9" s="12" t="s">
        <v>7</v>
      </c>
      <c r="E9" s="12" t="s">
        <v>24</v>
      </c>
      <c r="F9" s="12" t="s">
        <v>25</v>
      </c>
      <c r="G9" s="12" t="s">
        <v>26</v>
      </c>
    </row>
    <row r="10" spans="1:9">
      <c r="A10" s="175" t="s">
        <v>394</v>
      </c>
      <c r="B10" s="176" t="s">
        <v>395</v>
      </c>
      <c r="C10" s="177">
        <v>0</v>
      </c>
      <c r="D10" s="174" t="s">
        <v>393</v>
      </c>
      <c r="E10" s="174" t="s">
        <v>393</v>
      </c>
      <c r="F10" s="174" t="s">
        <v>393</v>
      </c>
      <c r="G10" s="178" t="s">
        <v>393</v>
      </c>
    </row>
    <row r="11" spans="1:9">
      <c r="A11" s="175" t="s">
        <v>394</v>
      </c>
      <c r="B11" s="176" t="s">
        <v>395</v>
      </c>
      <c r="C11" s="177">
        <v>0</v>
      </c>
      <c r="D11" s="174" t="s">
        <v>393</v>
      </c>
      <c r="E11" s="174" t="s">
        <v>393</v>
      </c>
      <c r="F11" s="174" t="s">
        <v>393</v>
      </c>
      <c r="G11" s="178" t="s">
        <v>393</v>
      </c>
    </row>
    <row r="12" spans="1:9">
      <c r="A12" s="175" t="s">
        <v>394</v>
      </c>
      <c r="B12" s="176" t="s">
        <v>395</v>
      </c>
      <c r="C12" s="177">
        <v>0</v>
      </c>
      <c r="D12" s="174" t="s">
        <v>393</v>
      </c>
      <c r="E12" s="174" t="s">
        <v>393</v>
      </c>
      <c r="F12" s="174" t="s">
        <v>393</v>
      </c>
      <c r="G12" s="178" t="s">
        <v>393</v>
      </c>
    </row>
    <row r="13" spans="1:9">
      <c r="A13" s="175" t="s">
        <v>394</v>
      </c>
      <c r="B13" s="176" t="s">
        <v>395</v>
      </c>
      <c r="C13" s="177">
        <v>0</v>
      </c>
      <c r="D13" s="174" t="s">
        <v>393</v>
      </c>
      <c r="E13" s="174" t="s">
        <v>393</v>
      </c>
      <c r="F13" s="174" t="s">
        <v>393</v>
      </c>
      <c r="G13" s="178" t="s">
        <v>393</v>
      </c>
    </row>
    <row r="14" spans="1:9">
      <c r="A14" s="14"/>
      <c r="B14" s="148" t="s">
        <v>27</v>
      </c>
      <c r="C14" s="29">
        <f>SUM(C10:C13)</f>
        <v>0</v>
      </c>
      <c r="D14" s="115"/>
      <c r="E14" s="115"/>
      <c r="F14" s="115"/>
      <c r="G14" s="14"/>
    </row>
    <row r="15" spans="1:9">
      <c r="A15" s="34"/>
      <c r="B15" s="34"/>
      <c r="C15" s="34"/>
      <c r="D15" s="34"/>
      <c r="E15" s="34"/>
      <c r="F15" s="34"/>
      <c r="G15" s="34"/>
      <c r="H15" s="35"/>
      <c r="I15" s="35"/>
    </row>
    <row r="16" spans="1:9" ht="14.25" customHeight="1">
      <c r="A16" s="173" t="s">
        <v>392</v>
      </c>
      <c r="B16" s="329" t="s">
        <v>495</v>
      </c>
      <c r="C16" s="329"/>
      <c r="D16" s="329"/>
      <c r="E16" s="329"/>
      <c r="F16" s="329"/>
      <c r="G16" s="329"/>
      <c r="H16" s="35"/>
      <c r="I16" s="35"/>
    </row>
    <row r="17" spans="1:9">
      <c r="A17" s="35"/>
      <c r="B17" s="329"/>
      <c r="C17" s="329"/>
      <c r="D17" s="329"/>
      <c r="E17" s="329"/>
      <c r="F17" s="329"/>
      <c r="G17" s="329"/>
      <c r="H17" s="35"/>
      <c r="I17" s="35"/>
    </row>
    <row r="18" spans="1:9">
      <c r="A18" s="35"/>
      <c r="B18" s="35"/>
      <c r="C18" s="35"/>
      <c r="D18" s="35"/>
      <c r="E18" s="35"/>
      <c r="F18" s="35"/>
      <c r="G18" s="35"/>
      <c r="H18" s="35"/>
      <c r="I18" s="35"/>
    </row>
    <row r="19" spans="1:9">
      <c r="A19" s="35"/>
      <c r="B19" s="35"/>
      <c r="C19" s="35"/>
      <c r="D19" s="35"/>
      <c r="E19" s="35"/>
      <c r="F19" s="35"/>
      <c r="G19" s="35"/>
      <c r="H19" s="35"/>
      <c r="I19" s="35"/>
    </row>
    <row r="20" spans="1:9">
      <c r="A20" s="35"/>
      <c r="B20" s="35"/>
      <c r="C20" s="35"/>
      <c r="D20" s="35"/>
      <c r="E20" s="35"/>
      <c r="F20" s="35"/>
      <c r="G20" s="35"/>
      <c r="H20" s="35"/>
      <c r="I20" s="35"/>
    </row>
    <row r="21" spans="1:9">
      <c r="A21" s="35"/>
      <c r="B21" s="35"/>
      <c r="C21" s="35"/>
      <c r="D21" s="35"/>
      <c r="E21" s="35"/>
      <c r="F21" s="35"/>
      <c r="G21" s="35"/>
      <c r="H21" s="35"/>
      <c r="I21" s="35"/>
    </row>
    <row r="22" spans="1:9">
      <c r="A22" s="35"/>
      <c r="B22" s="35"/>
      <c r="C22" s="35"/>
      <c r="D22" s="35"/>
      <c r="E22" s="35"/>
      <c r="F22" s="35"/>
      <c r="G22" s="35"/>
      <c r="H22" s="35"/>
      <c r="I22" s="35"/>
    </row>
    <row r="23" spans="1:9">
      <c r="A23" s="35"/>
      <c r="B23" s="35"/>
      <c r="C23" s="35"/>
      <c r="D23" s="35"/>
      <c r="E23" s="35"/>
      <c r="F23" s="35"/>
      <c r="G23" s="35"/>
      <c r="H23" s="35"/>
      <c r="I23" s="35"/>
    </row>
    <row r="24" spans="1:9">
      <c r="A24" s="35"/>
      <c r="B24" s="35"/>
      <c r="C24" s="35"/>
      <c r="D24" s="35"/>
      <c r="E24" s="35"/>
      <c r="F24" s="35"/>
      <c r="G24" s="35"/>
      <c r="H24" s="35"/>
      <c r="I24" s="35"/>
    </row>
    <row r="25" spans="1:9">
      <c r="A25" s="35"/>
      <c r="B25" s="35"/>
      <c r="C25" s="35"/>
      <c r="D25" s="35"/>
      <c r="E25" s="35"/>
      <c r="F25" s="35"/>
      <c r="G25" s="35"/>
      <c r="H25" s="35"/>
      <c r="I25" s="35"/>
    </row>
    <row r="26" spans="1:9">
      <c r="A26" s="35"/>
      <c r="B26" s="35"/>
      <c r="C26" s="35"/>
      <c r="D26" s="35"/>
      <c r="E26" s="35"/>
      <c r="F26" s="35"/>
      <c r="G26" s="35"/>
      <c r="H26" s="35"/>
      <c r="I26" s="35"/>
    </row>
    <row r="27" spans="1:9">
      <c r="A27" s="35"/>
      <c r="B27" s="35"/>
      <c r="C27" s="35"/>
      <c r="D27" s="35"/>
      <c r="E27" s="35"/>
      <c r="F27" s="35"/>
      <c r="G27" s="35"/>
      <c r="H27" s="35"/>
      <c r="I27" s="35"/>
    </row>
    <row r="28" spans="1:9">
      <c r="A28" s="35"/>
      <c r="B28" s="35"/>
      <c r="C28" s="35"/>
      <c r="D28" s="35"/>
      <c r="E28" s="35"/>
      <c r="F28" s="35"/>
      <c r="G28" s="35"/>
      <c r="H28" s="35"/>
      <c r="I28" s="35"/>
    </row>
    <row r="29" spans="1:9">
      <c r="A29" s="35"/>
      <c r="B29" s="35"/>
      <c r="C29" s="35"/>
      <c r="D29" s="35"/>
      <c r="E29" s="35"/>
      <c r="F29" s="35"/>
      <c r="G29" s="35"/>
      <c r="H29" s="35"/>
      <c r="I29" s="35"/>
    </row>
    <row r="30" spans="1:9">
      <c r="A30" s="35"/>
      <c r="B30" s="35"/>
      <c r="C30" s="35"/>
      <c r="D30" s="35"/>
      <c r="E30" s="35"/>
      <c r="F30" s="35"/>
      <c r="G30" s="35"/>
      <c r="H30" s="35"/>
      <c r="I30" s="35"/>
    </row>
    <row r="31" spans="1:9">
      <c r="A31" s="35"/>
      <c r="B31" s="35"/>
      <c r="C31" s="35"/>
      <c r="D31" s="35"/>
      <c r="E31" s="35"/>
      <c r="F31" s="35"/>
      <c r="G31" s="35"/>
      <c r="H31" s="35"/>
      <c r="I31" s="35"/>
    </row>
    <row r="32" spans="1:9">
      <c r="A32" s="3"/>
      <c r="B32" s="23"/>
      <c r="C32" s="13"/>
      <c r="D32" s="24"/>
      <c r="E32" s="24"/>
      <c r="F32" s="24"/>
      <c r="G32" s="3"/>
    </row>
    <row r="33" spans="1:7">
      <c r="A33" s="3"/>
      <c r="B33" s="23"/>
      <c r="C33" s="13"/>
      <c r="D33" s="24"/>
      <c r="E33" s="24"/>
      <c r="F33" s="24"/>
      <c r="G33" s="3"/>
    </row>
    <row r="34" spans="1:7">
      <c r="A34" s="3"/>
      <c r="B34" s="23"/>
      <c r="C34" s="13"/>
      <c r="D34" s="24"/>
      <c r="E34" s="24"/>
      <c r="F34" s="24"/>
      <c r="G34" s="3"/>
    </row>
    <row r="35" spans="1:7">
      <c r="A35" s="3"/>
      <c r="B35" s="23"/>
      <c r="C35" s="13"/>
      <c r="D35" s="24"/>
      <c r="E35" s="24"/>
      <c r="F35" s="24"/>
      <c r="G35" s="3"/>
    </row>
    <row r="36" spans="1:7">
      <c r="A36" s="3"/>
      <c r="B36" s="23"/>
      <c r="C36" s="13"/>
      <c r="D36" s="24"/>
      <c r="E36" s="24"/>
      <c r="F36" s="24"/>
      <c r="G36" s="3"/>
    </row>
    <row r="37" spans="1:7">
      <c r="A37" s="3"/>
      <c r="B37" s="23"/>
      <c r="C37" s="13"/>
      <c r="D37" s="24"/>
      <c r="E37" s="24"/>
      <c r="F37" s="24"/>
      <c r="G37" s="3"/>
    </row>
    <row r="38" spans="1:7">
      <c r="A38" s="3"/>
      <c r="B38" s="23"/>
      <c r="C38" s="13"/>
      <c r="D38" s="24"/>
      <c r="E38" s="24"/>
      <c r="F38" s="24"/>
      <c r="G38" s="3"/>
    </row>
    <row r="39" spans="1:7">
      <c r="A39" s="37"/>
      <c r="B39" s="342"/>
      <c r="C39" s="342"/>
      <c r="D39" s="343"/>
      <c r="E39" s="343"/>
      <c r="F39" s="343"/>
      <c r="G39" s="37"/>
    </row>
    <row r="40" spans="1:7">
      <c r="A40" s="322" t="s">
        <v>28</v>
      </c>
      <c r="B40" s="323"/>
      <c r="C40" s="323"/>
      <c r="D40" s="323"/>
      <c r="E40" s="323"/>
      <c r="F40" s="323"/>
      <c r="G40" s="324"/>
    </row>
    <row r="41" spans="1:7" ht="20.25" customHeight="1">
      <c r="A41" s="304" t="s">
        <v>359</v>
      </c>
      <c r="B41" s="305"/>
      <c r="C41" s="305"/>
      <c r="D41" s="305"/>
      <c r="E41" s="305"/>
      <c r="F41" s="305"/>
      <c r="G41" s="336"/>
    </row>
    <row r="42" spans="1:7" ht="19.5" customHeight="1">
      <c r="A42" s="306" t="s">
        <v>360</v>
      </c>
      <c r="B42" s="307"/>
      <c r="C42" s="307"/>
      <c r="D42" s="307"/>
      <c r="E42" s="307"/>
      <c r="F42" s="307"/>
      <c r="G42" s="337"/>
    </row>
    <row r="43" spans="1:7" ht="18" customHeight="1">
      <c r="A43" s="338" t="s">
        <v>386</v>
      </c>
      <c r="B43" s="339"/>
      <c r="C43" s="339"/>
      <c r="D43" s="339"/>
      <c r="E43" s="339"/>
      <c r="F43" s="339"/>
      <c r="G43" s="340"/>
    </row>
    <row r="44" spans="1:7" ht="19.5" customHeight="1">
      <c r="A44" s="330" t="s">
        <v>387</v>
      </c>
      <c r="B44" s="331"/>
      <c r="C44" s="331"/>
      <c r="D44" s="331"/>
      <c r="E44" s="331"/>
      <c r="F44" s="331"/>
      <c r="G44" s="332"/>
    </row>
    <row r="45" spans="1:7" ht="18.75" customHeight="1">
      <c r="A45" s="330" t="s">
        <v>388</v>
      </c>
      <c r="B45" s="331"/>
      <c r="C45" s="331"/>
      <c r="D45" s="331"/>
      <c r="E45" s="331"/>
      <c r="F45" s="331"/>
      <c r="G45" s="332"/>
    </row>
    <row r="46" spans="1:7" ht="22.7" customHeight="1">
      <c r="A46" s="330" t="s">
        <v>389</v>
      </c>
      <c r="B46" s="331"/>
      <c r="C46" s="331"/>
      <c r="D46" s="331"/>
      <c r="E46" s="331"/>
      <c r="F46" s="331"/>
      <c r="G46" s="332"/>
    </row>
    <row r="47" spans="1:7" ht="21.2" customHeight="1">
      <c r="A47" s="333" t="s">
        <v>390</v>
      </c>
      <c r="B47" s="334"/>
      <c r="C47" s="334"/>
      <c r="D47" s="334"/>
      <c r="E47" s="334"/>
      <c r="F47" s="334"/>
      <c r="G47" s="335"/>
    </row>
    <row r="48" spans="1:7">
      <c r="A48" s="37"/>
      <c r="B48" s="37"/>
      <c r="C48" s="37"/>
      <c r="D48" s="37"/>
      <c r="E48" s="37"/>
      <c r="F48" s="37"/>
      <c r="G48" s="37"/>
    </row>
  </sheetData>
  <protectedRanges>
    <protectedRange sqref="B32:D38 B10:D14" name="Rango1_1"/>
  </protectedRanges>
  <mergeCells count="16">
    <mergeCell ref="B16:G17"/>
    <mergeCell ref="A46:G46"/>
    <mergeCell ref="A47:G47"/>
    <mergeCell ref="A2:G2"/>
    <mergeCell ref="A40:G40"/>
    <mergeCell ref="A41:G41"/>
    <mergeCell ref="A42:G42"/>
    <mergeCell ref="A43:G43"/>
    <mergeCell ref="A44:G44"/>
    <mergeCell ref="A45:G45"/>
    <mergeCell ref="A3:G3"/>
    <mergeCell ref="A4:G4"/>
    <mergeCell ref="A6:G6"/>
    <mergeCell ref="A7:G7"/>
    <mergeCell ref="B39:F39"/>
    <mergeCell ref="A5:G5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headerFooter>
    <oddFooter>&amp;CPág. 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10" zoomScaleNormal="100" workbookViewId="0">
      <selection activeCell="E12" sqref="E12"/>
    </sheetView>
  </sheetViews>
  <sheetFormatPr baseColWidth="10" defaultColWidth="11.42578125" defaultRowHeight="14.25"/>
  <cols>
    <col min="1" max="1" width="26" style="6" customWidth="1"/>
    <col min="2" max="2" width="52.85546875" style="6" customWidth="1"/>
    <col min="3" max="5" width="24.7109375" style="6" customWidth="1"/>
    <col min="6" max="16384" width="11.42578125" style="6"/>
  </cols>
  <sheetData>
    <row r="1" spans="1:9">
      <c r="A1" s="3"/>
      <c r="B1" s="3"/>
      <c r="C1" s="3"/>
      <c r="D1" s="3"/>
      <c r="E1" s="5" t="s">
        <v>29</v>
      </c>
      <c r="F1" s="167"/>
    </row>
    <row r="2" spans="1:9">
      <c r="A2" s="295" t="s">
        <v>465</v>
      </c>
      <c r="B2" s="295"/>
      <c r="C2" s="295"/>
      <c r="D2" s="295"/>
      <c r="E2" s="295"/>
      <c r="F2" s="295"/>
      <c r="G2" s="295"/>
    </row>
    <row r="3" spans="1:9" ht="15.75" customHeight="1">
      <c r="A3" s="295" t="s">
        <v>0</v>
      </c>
      <c r="B3" s="295"/>
      <c r="C3" s="295"/>
      <c r="D3" s="295"/>
      <c r="E3" s="295"/>
    </row>
    <row r="4" spans="1:9" ht="15">
      <c r="A4" s="295" t="s">
        <v>1</v>
      </c>
      <c r="B4" s="295"/>
      <c r="C4" s="295"/>
      <c r="D4" s="295"/>
      <c r="E4" s="295"/>
    </row>
    <row r="5" spans="1:9">
      <c r="A5" s="295" t="s">
        <v>494</v>
      </c>
      <c r="B5" s="295"/>
      <c r="C5" s="295"/>
      <c r="D5" s="295"/>
      <c r="E5" s="295"/>
      <c r="F5" s="253"/>
      <c r="G5" s="253"/>
    </row>
    <row r="6" spans="1:9">
      <c r="A6" s="301" t="s">
        <v>2</v>
      </c>
      <c r="B6" s="301"/>
      <c r="C6" s="301"/>
      <c r="D6" s="301"/>
      <c r="E6" s="301"/>
    </row>
    <row r="7" spans="1:9">
      <c r="A7" s="301" t="s">
        <v>30</v>
      </c>
      <c r="B7" s="301"/>
      <c r="C7" s="301"/>
      <c r="D7" s="301"/>
      <c r="E7" s="301"/>
    </row>
    <row r="8" spans="1:9">
      <c r="A8" s="302" t="s">
        <v>31</v>
      </c>
      <c r="B8" s="302"/>
      <c r="C8" s="25"/>
      <c r="D8" s="25"/>
      <c r="E8" s="25"/>
    </row>
    <row r="9" spans="1:9" ht="21.75" customHeight="1">
      <c r="A9" s="10" t="s">
        <v>5</v>
      </c>
      <c r="B9" s="11" t="s">
        <v>6</v>
      </c>
      <c r="C9" s="12" t="s">
        <v>516</v>
      </c>
      <c r="D9" s="12" t="s">
        <v>7</v>
      </c>
      <c r="E9" s="12" t="s">
        <v>32</v>
      </c>
    </row>
    <row r="10" spans="1:9">
      <c r="A10" s="14" t="s">
        <v>394</v>
      </c>
      <c r="B10" s="15" t="s">
        <v>395</v>
      </c>
      <c r="C10" s="29">
        <v>0</v>
      </c>
      <c r="D10" s="115" t="s">
        <v>393</v>
      </c>
      <c r="E10" s="115" t="s">
        <v>393</v>
      </c>
    </row>
    <row r="11" spans="1:9">
      <c r="A11" s="14" t="s">
        <v>394</v>
      </c>
      <c r="B11" s="15" t="s">
        <v>395</v>
      </c>
      <c r="C11" s="29">
        <v>0</v>
      </c>
      <c r="D11" s="115" t="s">
        <v>393</v>
      </c>
      <c r="E11" s="115" t="s">
        <v>393</v>
      </c>
    </row>
    <row r="12" spans="1:9">
      <c r="A12" s="14" t="s">
        <v>394</v>
      </c>
      <c r="B12" s="15" t="s">
        <v>395</v>
      </c>
      <c r="C12" s="29">
        <v>0</v>
      </c>
      <c r="D12" s="115" t="s">
        <v>393</v>
      </c>
      <c r="E12" s="115" t="s">
        <v>393</v>
      </c>
    </row>
    <row r="13" spans="1:9">
      <c r="A13" s="14" t="s">
        <v>394</v>
      </c>
      <c r="B13" s="15" t="s">
        <v>395</v>
      </c>
      <c r="C13" s="29">
        <v>0</v>
      </c>
      <c r="D13" s="115" t="s">
        <v>393</v>
      </c>
      <c r="E13" s="115" t="s">
        <v>393</v>
      </c>
    </row>
    <row r="14" spans="1:9">
      <c r="A14" s="14"/>
      <c r="B14" s="168" t="s">
        <v>9</v>
      </c>
      <c r="C14" s="29">
        <v>0</v>
      </c>
      <c r="D14" s="115"/>
      <c r="E14" s="115"/>
    </row>
    <row r="15" spans="1:9">
      <c r="A15" s="34"/>
      <c r="B15" s="34"/>
      <c r="C15" s="34"/>
      <c r="D15" s="34"/>
      <c r="E15" s="34"/>
      <c r="F15" s="35"/>
      <c r="G15" s="35"/>
      <c r="H15" s="35"/>
      <c r="I15" s="35"/>
    </row>
    <row r="16" spans="1:9" ht="14.25" customHeight="1">
      <c r="A16" s="173" t="s">
        <v>392</v>
      </c>
      <c r="B16" s="329" t="s">
        <v>496</v>
      </c>
      <c r="C16" s="329"/>
      <c r="D16" s="329"/>
      <c r="E16" s="329"/>
      <c r="F16" s="173"/>
      <c r="G16" s="173"/>
      <c r="H16" s="35"/>
      <c r="I16" s="35"/>
    </row>
    <row r="17" spans="1:7">
      <c r="A17" s="35"/>
      <c r="B17" s="329"/>
      <c r="C17" s="329"/>
      <c r="D17" s="329"/>
      <c r="E17" s="329"/>
      <c r="F17" s="173"/>
      <c r="G17" s="173"/>
    </row>
    <row r="18" spans="1:7">
      <c r="A18" s="37"/>
      <c r="B18" s="169"/>
      <c r="C18" s="169"/>
      <c r="D18" s="37"/>
      <c r="E18" s="37"/>
    </row>
    <row r="19" spans="1:7">
      <c r="A19" s="37"/>
      <c r="B19" s="169"/>
      <c r="C19" s="169"/>
      <c r="D19" s="37"/>
      <c r="E19" s="37"/>
    </row>
    <row r="20" spans="1:7">
      <c r="A20" s="37"/>
      <c r="B20" s="169"/>
      <c r="C20" s="169"/>
      <c r="D20" s="37"/>
      <c r="E20" s="37"/>
    </row>
    <row r="21" spans="1:7">
      <c r="A21" s="37"/>
      <c r="B21" s="169"/>
      <c r="C21" s="169"/>
      <c r="D21" s="37"/>
      <c r="E21" s="37"/>
    </row>
    <row r="22" spans="1:7">
      <c r="A22" s="37"/>
      <c r="B22" s="169"/>
      <c r="C22" s="169"/>
      <c r="D22" s="37"/>
      <c r="E22" s="37"/>
    </row>
    <row r="23" spans="1:7">
      <c r="A23" s="37"/>
      <c r="B23" s="169"/>
      <c r="C23" s="169"/>
      <c r="D23" s="37"/>
      <c r="E23" s="37"/>
    </row>
    <row r="24" spans="1:7">
      <c r="A24" s="37"/>
      <c r="B24" s="169"/>
      <c r="C24" s="169"/>
      <c r="D24" s="37"/>
      <c r="E24" s="37"/>
    </row>
    <row r="25" spans="1:7">
      <c r="A25" s="37"/>
      <c r="B25" s="169"/>
      <c r="C25" s="169"/>
      <c r="D25" s="37"/>
      <c r="E25" s="37"/>
    </row>
    <row r="26" spans="1:7">
      <c r="A26" s="37"/>
      <c r="B26" s="169"/>
      <c r="C26" s="169"/>
      <c r="D26" s="37"/>
      <c r="E26" s="37"/>
    </row>
    <row r="27" spans="1:7">
      <c r="A27" s="37"/>
      <c r="B27" s="169"/>
      <c r="C27" s="169"/>
      <c r="D27" s="37"/>
      <c r="E27" s="37"/>
    </row>
    <row r="28" spans="1:7">
      <c r="A28" s="37"/>
      <c r="B28" s="169"/>
      <c r="C28" s="169"/>
      <c r="D28" s="37"/>
      <c r="E28" s="37"/>
    </row>
    <row r="29" spans="1:7">
      <c r="A29" s="37"/>
      <c r="B29" s="169"/>
      <c r="C29" s="169"/>
      <c r="D29" s="37"/>
      <c r="E29" s="37"/>
    </row>
    <row r="30" spans="1:7">
      <c r="A30" s="37"/>
      <c r="B30" s="169"/>
      <c r="C30" s="169"/>
      <c r="D30" s="37"/>
      <c r="E30" s="37"/>
    </row>
    <row r="31" spans="1:7">
      <c r="A31" s="3"/>
      <c r="B31" s="170"/>
      <c r="C31" s="170"/>
      <c r="D31" s="171"/>
      <c r="E31" s="171"/>
      <c r="F31" s="37"/>
    </row>
    <row r="32" spans="1:7">
      <c r="A32" s="3"/>
      <c r="B32" s="170"/>
      <c r="C32" s="170"/>
      <c r="D32" s="171"/>
      <c r="E32" s="171"/>
      <c r="F32" s="37"/>
    </row>
    <row r="33" spans="1:6">
      <c r="A33" s="3"/>
      <c r="B33" s="170"/>
      <c r="C33" s="170"/>
      <c r="D33" s="171"/>
      <c r="E33" s="171"/>
      <c r="F33" s="37"/>
    </row>
    <row r="34" spans="1:6">
      <c r="A34" s="3"/>
      <c r="B34" s="170"/>
      <c r="C34" s="170"/>
      <c r="D34" s="171"/>
      <c r="E34" s="171"/>
      <c r="F34" s="37"/>
    </row>
    <row r="35" spans="1:6">
      <c r="A35" s="3"/>
      <c r="B35" s="170"/>
      <c r="C35" s="170"/>
      <c r="D35" s="171"/>
      <c r="E35" s="171"/>
      <c r="F35" s="37"/>
    </row>
    <row r="36" spans="1:6">
      <c r="A36" s="3"/>
      <c r="B36" s="170"/>
      <c r="C36" s="170"/>
      <c r="D36" s="171"/>
      <c r="E36" s="171"/>
      <c r="F36" s="37"/>
    </row>
    <row r="37" spans="1:6">
      <c r="A37" s="3"/>
      <c r="B37" s="170"/>
      <c r="C37" s="170"/>
      <c r="D37" s="171"/>
      <c r="E37" s="171"/>
      <c r="F37" s="37"/>
    </row>
    <row r="38" spans="1:6">
      <c r="A38" s="3"/>
      <c r="B38" s="170"/>
      <c r="C38" s="170"/>
      <c r="D38" s="171"/>
      <c r="E38" s="171"/>
      <c r="F38" s="37"/>
    </row>
    <row r="39" spans="1:6">
      <c r="A39" s="3"/>
      <c r="B39" s="170"/>
      <c r="C39" s="170"/>
      <c r="D39" s="171"/>
      <c r="E39" s="171"/>
      <c r="F39" s="37"/>
    </row>
    <row r="40" spans="1:6">
      <c r="A40" s="322" t="s">
        <v>28</v>
      </c>
      <c r="B40" s="323"/>
      <c r="C40" s="323"/>
      <c r="D40" s="323"/>
      <c r="E40" s="324"/>
    </row>
    <row r="41" spans="1:6" ht="15" customHeight="1">
      <c r="A41" s="304" t="s">
        <v>359</v>
      </c>
      <c r="B41" s="305"/>
      <c r="C41" s="305"/>
      <c r="D41" s="305"/>
      <c r="E41" s="336"/>
    </row>
    <row r="42" spans="1:6" ht="15" customHeight="1">
      <c r="A42" s="306" t="s">
        <v>360</v>
      </c>
      <c r="B42" s="307"/>
      <c r="C42" s="307"/>
      <c r="D42" s="307"/>
      <c r="E42" s="337"/>
    </row>
    <row r="43" spans="1:6" ht="15" customHeight="1">
      <c r="A43" s="306" t="s">
        <v>380</v>
      </c>
      <c r="B43" s="307"/>
      <c r="C43" s="307"/>
      <c r="D43" s="307"/>
      <c r="E43" s="337"/>
    </row>
    <row r="44" spans="1:6" ht="15" customHeight="1">
      <c r="A44" s="330" t="s">
        <v>384</v>
      </c>
      <c r="B44" s="331"/>
      <c r="C44" s="331"/>
      <c r="D44" s="331"/>
      <c r="E44" s="332"/>
    </row>
    <row r="45" spans="1:6" ht="15" customHeight="1">
      <c r="A45" s="344" t="s">
        <v>385</v>
      </c>
      <c r="B45" s="345"/>
      <c r="C45" s="345"/>
      <c r="D45" s="345"/>
      <c r="E45" s="346"/>
    </row>
  </sheetData>
  <protectedRanges>
    <protectedRange sqref="E10:E13 B10:D14" name="Rango1_1"/>
  </protectedRanges>
  <mergeCells count="14">
    <mergeCell ref="A2:G2"/>
    <mergeCell ref="A45:E45"/>
    <mergeCell ref="A3:E3"/>
    <mergeCell ref="A4:E4"/>
    <mergeCell ref="A6:E6"/>
    <mergeCell ref="A7:E7"/>
    <mergeCell ref="A8:B8"/>
    <mergeCell ref="A40:E40"/>
    <mergeCell ref="A41:E41"/>
    <mergeCell ref="A42:E42"/>
    <mergeCell ref="A43:E43"/>
    <mergeCell ref="A44:E44"/>
    <mergeCell ref="A5:E5"/>
    <mergeCell ref="B16:E17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headerFooter>
    <oddFooter>&amp;CPág. &amp;P -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90" zoomScaleNormal="90" workbookViewId="0">
      <selection activeCell="E69" sqref="E69"/>
    </sheetView>
  </sheetViews>
  <sheetFormatPr baseColWidth="10" defaultColWidth="11.42578125" defaultRowHeight="14.25"/>
  <cols>
    <col min="1" max="1" width="16.7109375" style="6" customWidth="1"/>
    <col min="2" max="2" width="59.42578125" style="6" customWidth="1"/>
    <col min="3" max="3" width="22.140625" style="6" customWidth="1"/>
    <col min="4" max="6" width="18.5703125" style="6" customWidth="1"/>
    <col min="7" max="7" width="14" style="6" customWidth="1"/>
    <col min="8" max="16384" width="11.42578125" style="6"/>
  </cols>
  <sheetData>
    <row r="1" spans="1:7">
      <c r="A1" s="3"/>
      <c r="B1" s="3"/>
      <c r="C1" s="3"/>
      <c r="D1" s="3"/>
      <c r="E1" s="3"/>
      <c r="F1" s="4"/>
      <c r="G1" s="5" t="s">
        <v>33</v>
      </c>
    </row>
    <row r="2" spans="1:7">
      <c r="A2" s="295" t="s">
        <v>465</v>
      </c>
      <c r="B2" s="295"/>
      <c r="C2" s="295"/>
      <c r="D2" s="295"/>
      <c r="E2" s="295"/>
      <c r="F2" s="295"/>
      <c r="G2" s="295"/>
    </row>
    <row r="3" spans="1:7" ht="15.75" customHeight="1">
      <c r="A3" s="295" t="s">
        <v>0</v>
      </c>
      <c r="B3" s="295"/>
      <c r="C3" s="295"/>
      <c r="D3" s="295"/>
      <c r="E3" s="295"/>
      <c r="F3" s="295"/>
      <c r="G3" s="295"/>
    </row>
    <row r="4" spans="1:7" ht="15">
      <c r="A4" s="295" t="s">
        <v>1</v>
      </c>
      <c r="B4" s="295"/>
      <c r="C4" s="295"/>
      <c r="D4" s="295"/>
      <c r="E4" s="295"/>
      <c r="F4" s="295"/>
      <c r="G4" s="295"/>
    </row>
    <row r="5" spans="1:7">
      <c r="A5" s="295" t="s">
        <v>494</v>
      </c>
      <c r="B5" s="295"/>
      <c r="C5" s="295"/>
      <c r="D5" s="295"/>
      <c r="E5" s="295"/>
      <c r="F5" s="295"/>
      <c r="G5" s="295"/>
    </row>
    <row r="6" spans="1:7">
      <c r="A6" s="301" t="s">
        <v>2</v>
      </c>
      <c r="B6" s="301"/>
      <c r="C6" s="301"/>
      <c r="D6" s="301"/>
      <c r="E6" s="301"/>
      <c r="F6" s="301"/>
      <c r="G6" s="301"/>
    </row>
    <row r="7" spans="1:7">
      <c r="A7" s="301" t="s">
        <v>34</v>
      </c>
      <c r="B7" s="301"/>
      <c r="C7" s="301"/>
      <c r="D7" s="301"/>
      <c r="E7" s="301"/>
      <c r="F7" s="301"/>
      <c r="G7" s="301"/>
    </row>
    <row r="8" spans="1:7">
      <c r="A8" s="238" t="s">
        <v>35</v>
      </c>
      <c r="B8" s="26"/>
      <c r="C8" s="26"/>
      <c r="D8" s="26"/>
      <c r="E8" s="26"/>
      <c r="F8" s="161"/>
      <c r="G8" s="26"/>
    </row>
    <row r="9" spans="1:7" ht="36">
      <c r="A9" s="10" t="s">
        <v>5</v>
      </c>
      <c r="B9" s="10" t="s">
        <v>36</v>
      </c>
      <c r="C9" s="10" t="s">
        <v>37</v>
      </c>
      <c r="D9" s="162" t="s">
        <v>38</v>
      </c>
      <c r="E9" s="162" t="s">
        <v>39</v>
      </c>
      <c r="F9" s="12" t="s">
        <v>40</v>
      </c>
      <c r="G9" s="12" t="s">
        <v>41</v>
      </c>
    </row>
    <row r="10" spans="1:7">
      <c r="A10" s="135" t="s">
        <v>180</v>
      </c>
      <c r="B10" s="163" t="s">
        <v>195</v>
      </c>
      <c r="C10" s="164">
        <v>0</v>
      </c>
      <c r="D10" s="164">
        <v>0</v>
      </c>
      <c r="E10" s="164">
        <v>0</v>
      </c>
      <c r="F10" s="164">
        <v>0</v>
      </c>
      <c r="G10" s="135"/>
    </row>
    <row r="11" spans="1:7">
      <c r="A11" s="135" t="s">
        <v>181</v>
      </c>
      <c r="B11" s="163" t="s">
        <v>196</v>
      </c>
      <c r="C11" s="164">
        <v>0</v>
      </c>
      <c r="D11" s="164">
        <v>0</v>
      </c>
      <c r="E11" s="164">
        <v>0</v>
      </c>
      <c r="F11" s="164">
        <v>0</v>
      </c>
      <c r="G11" s="135"/>
    </row>
    <row r="12" spans="1:7">
      <c r="A12" s="135" t="s">
        <v>182</v>
      </c>
      <c r="B12" s="163" t="s">
        <v>197</v>
      </c>
      <c r="C12" s="164">
        <v>0</v>
      </c>
      <c r="D12" s="164">
        <v>0</v>
      </c>
      <c r="E12" s="164">
        <v>0</v>
      </c>
      <c r="F12" s="164">
        <v>0</v>
      </c>
      <c r="G12" s="135"/>
    </row>
    <row r="13" spans="1:7">
      <c r="A13" s="135" t="s">
        <v>183</v>
      </c>
      <c r="B13" s="163" t="s">
        <v>198</v>
      </c>
      <c r="C13" s="164">
        <v>0</v>
      </c>
      <c r="D13" s="164">
        <v>0</v>
      </c>
      <c r="E13" s="164">
        <v>0</v>
      </c>
      <c r="F13" s="164">
        <v>0</v>
      </c>
      <c r="G13" s="135"/>
    </row>
    <row r="14" spans="1:7">
      <c r="A14" s="135" t="s">
        <v>184</v>
      </c>
      <c r="B14" s="163" t="s">
        <v>199</v>
      </c>
      <c r="C14" s="164">
        <v>3898673.2900000215</v>
      </c>
      <c r="D14" s="164">
        <v>0</v>
      </c>
      <c r="E14" s="164">
        <v>0</v>
      </c>
      <c r="F14" s="164">
        <v>0</v>
      </c>
      <c r="G14" s="135"/>
    </row>
    <row r="15" spans="1:7">
      <c r="A15" s="135" t="s">
        <v>185</v>
      </c>
      <c r="B15" s="163" t="s">
        <v>200</v>
      </c>
      <c r="C15" s="164">
        <v>0</v>
      </c>
      <c r="D15" s="164">
        <v>0</v>
      </c>
      <c r="E15" s="164">
        <v>0</v>
      </c>
      <c r="F15" s="164">
        <v>0</v>
      </c>
      <c r="G15" s="135"/>
    </row>
    <row r="16" spans="1:7">
      <c r="A16" s="135" t="s">
        <v>186</v>
      </c>
      <c r="B16" s="163" t="s">
        <v>201</v>
      </c>
      <c r="C16" s="164">
        <v>0</v>
      </c>
      <c r="D16" s="164">
        <v>0</v>
      </c>
      <c r="E16" s="164">
        <v>0</v>
      </c>
      <c r="F16" s="164">
        <v>0</v>
      </c>
      <c r="G16" s="135"/>
    </row>
    <row r="17" spans="1:7">
      <c r="A17" s="135" t="s">
        <v>187</v>
      </c>
      <c r="B17" s="163" t="s">
        <v>202</v>
      </c>
      <c r="C17" s="164">
        <v>1892603.5099999993</v>
      </c>
      <c r="D17" s="164">
        <v>0</v>
      </c>
      <c r="E17" s="164">
        <v>0</v>
      </c>
      <c r="F17" s="164">
        <v>0</v>
      </c>
      <c r="G17" s="135"/>
    </row>
    <row r="18" spans="1:7">
      <c r="A18" s="135" t="s">
        <v>188</v>
      </c>
      <c r="B18" s="163" t="s">
        <v>203</v>
      </c>
      <c r="C18" s="164">
        <v>227306</v>
      </c>
      <c r="D18" s="164">
        <v>0</v>
      </c>
      <c r="E18" s="164">
        <v>0</v>
      </c>
      <c r="F18" s="164">
        <v>0</v>
      </c>
      <c r="G18" s="135"/>
    </row>
    <row r="19" spans="1:7">
      <c r="A19" s="135" t="s">
        <v>189</v>
      </c>
      <c r="B19" s="163" t="s">
        <v>204</v>
      </c>
      <c r="C19" s="164">
        <v>17</v>
      </c>
      <c r="D19" s="164">
        <v>0</v>
      </c>
      <c r="E19" s="164">
        <v>0</v>
      </c>
      <c r="F19" s="164">
        <v>0</v>
      </c>
      <c r="G19" s="135"/>
    </row>
    <row r="20" spans="1:7">
      <c r="A20" s="135" t="s">
        <v>190</v>
      </c>
      <c r="B20" s="163" t="s">
        <v>205</v>
      </c>
      <c r="C20" s="164">
        <v>16157037.01</v>
      </c>
      <c r="D20" s="164">
        <v>0</v>
      </c>
      <c r="E20" s="164">
        <v>0</v>
      </c>
      <c r="F20" s="164">
        <v>0</v>
      </c>
      <c r="G20" s="135"/>
    </row>
    <row r="21" spans="1:7">
      <c r="A21" s="135" t="s">
        <v>191</v>
      </c>
      <c r="B21" s="163" t="s">
        <v>206</v>
      </c>
      <c r="C21" s="164">
        <v>49</v>
      </c>
      <c r="D21" s="164">
        <v>0</v>
      </c>
      <c r="E21" s="164">
        <v>0</v>
      </c>
      <c r="F21" s="164">
        <v>0</v>
      </c>
      <c r="G21" s="135"/>
    </row>
    <row r="22" spans="1:7">
      <c r="A22" s="135" t="s">
        <v>192</v>
      </c>
      <c r="B22" s="163" t="s">
        <v>207</v>
      </c>
      <c r="C22" s="164">
        <v>1301794.8899999999</v>
      </c>
      <c r="D22" s="164">
        <v>0</v>
      </c>
      <c r="E22" s="164">
        <v>0</v>
      </c>
      <c r="F22" s="164">
        <v>0</v>
      </c>
      <c r="G22" s="135"/>
    </row>
    <row r="23" spans="1:7">
      <c r="A23" s="135" t="s">
        <v>193</v>
      </c>
      <c r="B23" s="163" t="s">
        <v>208</v>
      </c>
      <c r="C23" s="164">
        <v>62</v>
      </c>
      <c r="D23" s="164">
        <v>0</v>
      </c>
      <c r="E23" s="164">
        <v>0</v>
      </c>
      <c r="F23" s="164">
        <v>0</v>
      </c>
      <c r="G23" s="135"/>
    </row>
    <row r="24" spans="1:7">
      <c r="A24" s="135" t="s">
        <v>194</v>
      </c>
      <c r="B24" s="163" t="s">
        <v>209</v>
      </c>
      <c r="C24" s="164">
        <v>0</v>
      </c>
      <c r="D24" s="164">
        <v>0</v>
      </c>
      <c r="E24" s="164">
        <v>0</v>
      </c>
      <c r="F24" s="164">
        <v>0</v>
      </c>
      <c r="G24" s="135"/>
    </row>
    <row r="25" spans="1:7">
      <c r="A25" s="26"/>
      <c r="B25" s="26"/>
      <c r="C25" s="26"/>
      <c r="D25" s="26"/>
      <c r="E25" s="26"/>
      <c r="F25" s="161"/>
      <c r="G25" s="26"/>
    </row>
    <row r="26" spans="1:7" ht="26.45" customHeight="1">
      <c r="A26" s="10" t="s">
        <v>5</v>
      </c>
      <c r="B26" s="10" t="s">
        <v>36</v>
      </c>
      <c r="C26" s="10" t="s">
        <v>37</v>
      </c>
      <c r="D26" s="12" t="s">
        <v>42</v>
      </c>
      <c r="E26" s="12" t="s">
        <v>43</v>
      </c>
      <c r="F26" s="12" t="s">
        <v>44</v>
      </c>
      <c r="G26" s="12" t="s">
        <v>45</v>
      </c>
    </row>
    <row r="27" spans="1:7">
      <c r="A27" s="347" t="s">
        <v>46</v>
      </c>
      <c r="B27" s="348"/>
      <c r="C27" s="348"/>
      <c r="D27" s="348"/>
      <c r="E27" s="348"/>
      <c r="F27" s="348"/>
      <c r="G27" s="349"/>
    </row>
    <row r="28" spans="1:7">
      <c r="A28" s="14" t="s">
        <v>210</v>
      </c>
      <c r="B28" s="28" t="s">
        <v>211</v>
      </c>
      <c r="C28" s="29">
        <v>95000</v>
      </c>
      <c r="D28" s="164">
        <v>0</v>
      </c>
      <c r="E28" s="164">
        <v>0</v>
      </c>
      <c r="F28" s="149"/>
      <c r="G28" s="165"/>
    </row>
    <row r="29" spans="1:7">
      <c r="A29" s="14" t="s">
        <v>212</v>
      </c>
      <c r="B29" s="28" t="s">
        <v>213</v>
      </c>
      <c r="C29" s="29">
        <v>0</v>
      </c>
      <c r="D29" s="164">
        <v>0</v>
      </c>
      <c r="E29" s="164">
        <v>0</v>
      </c>
      <c r="F29" s="149"/>
      <c r="G29" s="165"/>
    </row>
    <row r="30" spans="1:7">
      <c r="A30" s="14" t="s">
        <v>214</v>
      </c>
      <c r="B30" s="28" t="s">
        <v>215</v>
      </c>
      <c r="C30" s="29">
        <v>0</v>
      </c>
      <c r="D30" s="164">
        <v>0</v>
      </c>
      <c r="E30" s="164">
        <v>0</v>
      </c>
      <c r="F30" s="149"/>
      <c r="G30" s="165"/>
    </row>
    <row r="31" spans="1:7">
      <c r="A31" s="14" t="s">
        <v>216</v>
      </c>
      <c r="B31" s="28" t="s">
        <v>217</v>
      </c>
      <c r="C31" s="29">
        <v>0</v>
      </c>
      <c r="D31" s="164">
        <v>0</v>
      </c>
      <c r="E31" s="164">
        <v>0</v>
      </c>
      <c r="F31" s="149"/>
      <c r="G31" s="165"/>
    </row>
    <row r="32" spans="1:7">
      <c r="A32" s="14" t="s">
        <v>218</v>
      </c>
      <c r="B32" s="28" t="s">
        <v>219</v>
      </c>
      <c r="C32" s="29">
        <v>0</v>
      </c>
      <c r="D32" s="164">
        <v>0</v>
      </c>
      <c r="E32" s="164">
        <v>0</v>
      </c>
      <c r="F32" s="149"/>
      <c r="G32" s="165"/>
    </row>
    <row r="33" spans="1:8">
      <c r="A33" s="347" t="s">
        <v>47</v>
      </c>
      <c r="B33" s="348"/>
      <c r="C33" s="348"/>
      <c r="D33" s="348"/>
      <c r="E33" s="348"/>
      <c r="F33" s="348"/>
      <c r="G33" s="349"/>
    </row>
    <row r="34" spans="1:8">
      <c r="A34" s="135" t="s">
        <v>220</v>
      </c>
      <c r="B34" s="28" t="s">
        <v>221</v>
      </c>
      <c r="C34" s="29">
        <v>0</v>
      </c>
      <c r="D34" s="164">
        <v>0</v>
      </c>
      <c r="E34" s="164">
        <v>0</v>
      </c>
      <c r="F34" s="149"/>
      <c r="G34" s="165"/>
    </row>
    <row r="35" spans="1:8" ht="24">
      <c r="A35" s="135" t="s">
        <v>222</v>
      </c>
      <c r="B35" s="28" t="s">
        <v>223</v>
      </c>
      <c r="C35" s="29">
        <v>0</v>
      </c>
      <c r="D35" s="164">
        <v>0</v>
      </c>
      <c r="E35" s="164">
        <v>0</v>
      </c>
      <c r="F35" s="149"/>
      <c r="G35" s="165"/>
    </row>
    <row r="36" spans="1:8">
      <c r="A36" s="135" t="s">
        <v>224</v>
      </c>
      <c r="B36" s="28" t="s">
        <v>225</v>
      </c>
      <c r="C36" s="29">
        <v>0</v>
      </c>
      <c r="D36" s="164">
        <v>0</v>
      </c>
      <c r="E36" s="164">
        <v>0</v>
      </c>
      <c r="F36" s="149"/>
      <c r="G36" s="165"/>
    </row>
    <row r="37" spans="1:8">
      <c r="A37" s="135" t="s">
        <v>226</v>
      </c>
      <c r="B37" s="28" t="s">
        <v>227</v>
      </c>
      <c r="C37" s="29">
        <v>0</v>
      </c>
      <c r="D37" s="164">
        <v>0</v>
      </c>
      <c r="E37" s="164">
        <v>0</v>
      </c>
      <c r="F37" s="149"/>
      <c r="G37" s="165"/>
    </row>
    <row r="38" spans="1:8">
      <c r="A38" s="135" t="s">
        <v>228</v>
      </c>
      <c r="B38" s="28" t="s">
        <v>229</v>
      </c>
      <c r="C38" s="29">
        <v>0</v>
      </c>
      <c r="D38" s="164">
        <v>0</v>
      </c>
      <c r="E38" s="164">
        <v>0</v>
      </c>
      <c r="F38" s="149"/>
      <c r="G38" s="165"/>
    </row>
    <row r="39" spans="1:8">
      <c r="A39" s="135" t="s">
        <v>230</v>
      </c>
      <c r="B39" s="28" t="s">
        <v>231</v>
      </c>
      <c r="C39" s="29">
        <v>0</v>
      </c>
      <c r="D39" s="164">
        <v>0</v>
      </c>
      <c r="E39" s="164">
        <v>0</v>
      </c>
      <c r="F39" s="149"/>
      <c r="G39" s="165"/>
    </row>
    <row r="40" spans="1:8">
      <c r="A40" s="14"/>
      <c r="B40" s="166" t="s">
        <v>27</v>
      </c>
      <c r="C40" s="33">
        <f>SUM(C10:C39)</f>
        <v>23572542.700000022</v>
      </c>
      <c r="D40" s="33">
        <f>SUM(D27:D39)</f>
        <v>0</v>
      </c>
      <c r="E40" s="134">
        <f>SUM(E27:E39)</f>
        <v>0</v>
      </c>
      <c r="F40" s="134">
        <f>SUM(F27:F39)</f>
        <v>0</v>
      </c>
      <c r="G40" s="14"/>
    </row>
    <row r="41" spans="1:8" ht="14.25" customHeight="1">
      <c r="A41" s="173" t="s">
        <v>392</v>
      </c>
      <c r="B41" s="329" t="s">
        <v>497</v>
      </c>
      <c r="C41" s="329"/>
      <c r="D41" s="329"/>
      <c r="E41" s="329"/>
      <c r="F41" s="329"/>
      <c r="G41" s="35"/>
      <c r="H41" s="35"/>
    </row>
    <row r="42" spans="1:8">
      <c r="A42" s="35"/>
      <c r="B42" s="329"/>
      <c r="C42" s="329"/>
      <c r="D42" s="329"/>
      <c r="E42" s="329"/>
      <c r="F42" s="329"/>
      <c r="G42" s="35"/>
      <c r="H42" s="35"/>
    </row>
    <row r="43" spans="1:8">
      <c r="A43" s="3"/>
      <c r="B43" s="3"/>
      <c r="C43" s="3"/>
      <c r="D43" s="3"/>
      <c r="E43" s="160"/>
      <c r="F43" s="179"/>
      <c r="G43" s="3"/>
    </row>
    <row r="44" spans="1:8">
      <c r="A44" s="3"/>
      <c r="B44" s="3"/>
      <c r="C44" s="3"/>
      <c r="D44" s="3"/>
      <c r="E44" s="160"/>
      <c r="F44" s="160"/>
      <c r="G44" s="3"/>
    </row>
    <row r="45" spans="1:8">
      <c r="A45" s="3"/>
      <c r="B45" s="3"/>
      <c r="C45" s="3"/>
      <c r="D45" s="3"/>
      <c r="E45" s="160"/>
      <c r="F45" s="160"/>
      <c r="G45" s="3"/>
    </row>
    <row r="46" spans="1:8">
      <c r="A46" s="3"/>
      <c r="B46" s="3"/>
      <c r="C46" s="3"/>
      <c r="D46" s="160"/>
      <c r="E46" s="160"/>
      <c r="F46" s="160"/>
      <c r="G46" s="3"/>
    </row>
    <row r="47" spans="1:8">
      <c r="A47" s="3"/>
      <c r="B47" s="3"/>
      <c r="C47" s="3"/>
      <c r="D47" s="160"/>
      <c r="E47" s="160"/>
      <c r="F47" s="160"/>
      <c r="G47" s="3"/>
    </row>
    <row r="48" spans="1:8">
      <c r="A48" s="3"/>
      <c r="B48" s="3"/>
      <c r="C48" s="3"/>
      <c r="D48" s="160"/>
      <c r="E48" s="160"/>
      <c r="F48" s="160"/>
      <c r="G48" s="3"/>
    </row>
    <row r="49" spans="1:7">
      <c r="A49" s="3"/>
      <c r="B49" s="3"/>
      <c r="C49" s="3"/>
      <c r="D49" s="160"/>
      <c r="E49" s="160"/>
      <c r="F49" s="160"/>
      <c r="G49" s="3"/>
    </row>
  </sheetData>
  <protectedRanges>
    <protectedRange sqref="B40 F27:G39 B28:C32 B34:C39 D40:G40" name="Rango1"/>
    <protectedRange sqref="C40" name="Rango1_1"/>
  </protectedRanges>
  <mergeCells count="9">
    <mergeCell ref="B41:F42"/>
    <mergeCell ref="A33:G33"/>
    <mergeCell ref="A2:G2"/>
    <mergeCell ref="A3:G3"/>
    <mergeCell ref="A4:G4"/>
    <mergeCell ref="A6:G6"/>
    <mergeCell ref="A7:G7"/>
    <mergeCell ref="A27:G27"/>
    <mergeCell ref="A5:G5"/>
  </mergeCells>
  <printOptions horizontalCentered="1"/>
  <pageMargins left="0.59055118110236227" right="0.59055118110236227" top="0.87" bottom="0.59055118110236227" header="0.31496062992125984" footer="0.31496062992125984"/>
  <pageSetup scale="65" orientation="landscape" r:id="rId1"/>
  <headerFooter>
    <oddFooter>&amp;CPág. &amp;P -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zoomScaleNormal="100" zoomScaleSheetLayoutView="100" workbookViewId="0">
      <selection activeCell="E12" sqref="E12"/>
    </sheetView>
  </sheetViews>
  <sheetFormatPr baseColWidth="10" defaultColWidth="11.42578125" defaultRowHeight="14.25"/>
  <cols>
    <col min="1" max="1" width="6.140625" style="6" customWidth="1"/>
    <col min="2" max="2" width="69.7109375" style="6" customWidth="1"/>
    <col min="3" max="3" width="45.5703125" style="6" customWidth="1"/>
    <col min="4" max="4" width="34.7109375" style="6" customWidth="1"/>
    <col min="5" max="16384" width="11.42578125" style="6"/>
  </cols>
  <sheetData>
    <row r="1" spans="2:6" ht="15.6">
      <c r="B1" s="3"/>
      <c r="C1" s="3"/>
      <c r="D1" s="239" t="s">
        <v>48</v>
      </c>
      <c r="E1" s="3"/>
    </row>
    <row r="2" spans="2:6">
      <c r="B2" s="295" t="s">
        <v>465</v>
      </c>
      <c r="C2" s="295"/>
      <c r="D2" s="295"/>
      <c r="E2" s="3"/>
      <c r="F2" s="3"/>
    </row>
    <row r="3" spans="2:6" ht="15.75" customHeight="1">
      <c r="B3" s="295" t="s">
        <v>0</v>
      </c>
      <c r="C3" s="295"/>
      <c r="D3" s="295"/>
      <c r="E3" s="3"/>
      <c r="F3" s="3"/>
    </row>
    <row r="4" spans="2:6" ht="15">
      <c r="B4" s="295" t="s">
        <v>1</v>
      </c>
      <c r="C4" s="295"/>
      <c r="D4" s="295"/>
      <c r="E4" s="3"/>
      <c r="F4" s="3"/>
    </row>
    <row r="5" spans="2:6">
      <c r="B5" s="295" t="s">
        <v>494</v>
      </c>
      <c r="C5" s="295"/>
      <c r="D5" s="295"/>
      <c r="E5" s="3"/>
      <c r="F5" s="3"/>
    </row>
    <row r="6" spans="2:6">
      <c r="B6" s="301" t="s">
        <v>2</v>
      </c>
      <c r="C6" s="301"/>
      <c r="D6" s="301"/>
      <c r="E6" s="3"/>
      <c r="F6" s="3"/>
    </row>
    <row r="7" spans="2:6">
      <c r="B7" s="301" t="s">
        <v>34</v>
      </c>
      <c r="C7" s="301"/>
      <c r="D7" s="301"/>
      <c r="E7" s="3"/>
      <c r="F7" s="3"/>
    </row>
    <row r="8" spans="2:6">
      <c r="B8" s="302" t="s">
        <v>49</v>
      </c>
      <c r="C8" s="302"/>
      <c r="D8" s="302"/>
      <c r="E8" s="3"/>
      <c r="F8" s="3"/>
    </row>
    <row r="9" spans="2:6">
      <c r="B9" s="26"/>
      <c r="C9" s="155"/>
      <c r="D9" s="155"/>
      <c r="E9" s="3"/>
      <c r="F9" s="3"/>
    </row>
    <row r="10" spans="2:6">
      <c r="B10" s="156" t="s">
        <v>50</v>
      </c>
      <c r="C10" s="26"/>
      <c r="D10" s="26"/>
      <c r="E10" s="3"/>
      <c r="F10" s="3"/>
    </row>
    <row r="11" spans="2:6" ht="24.95" customHeight="1">
      <c r="B11" s="10" t="s">
        <v>5</v>
      </c>
      <c r="C11" s="10" t="s">
        <v>51</v>
      </c>
      <c r="D11" s="10" t="s">
        <v>52</v>
      </c>
    </row>
    <row r="12" spans="2:6" ht="23.1">
      <c r="B12" s="157" t="s">
        <v>232</v>
      </c>
      <c r="C12" s="182" t="s">
        <v>396</v>
      </c>
      <c r="D12" s="183" t="s">
        <v>393</v>
      </c>
    </row>
    <row r="13" spans="2:6">
      <c r="B13" s="157" t="s">
        <v>233</v>
      </c>
      <c r="C13" s="182" t="s">
        <v>396</v>
      </c>
      <c r="D13" s="183" t="s">
        <v>393</v>
      </c>
    </row>
    <row r="14" spans="2:6">
      <c r="B14" s="157" t="s">
        <v>234</v>
      </c>
      <c r="C14" s="182" t="s">
        <v>396</v>
      </c>
      <c r="D14" s="183" t="s">
        <v>393</v>
      </c>
    </row>
    <row r="15" spans="2:6">
      <c r="B15" s="157" t="s">
        <v>235</v>
      </c>
      <c r="C15" s="182" t="s">
        <v>396</v>
      </c>
      <c r="D15" s="183" t="s">
        <v>393</v>
      </c>
    </row>
    <row r="16" spans="2:6">
      <c r="B16" s="157" t="s">
        <v>236</v>
      </c>
      <c r="C16" s="182" t="s">
        <v>396</v>
      </c>
      <c r="D16" s="183" t="s">
        <v>393</v>
      </c>
    </row>
    <row r="17" spans="2:7">
      <c r="B17" s="157" t="s">
        <v>237</v>
      </c>
      <c r="C17" s="182" t="s">
        <v>396</v>
      </c>
      <c r="D17" s="183" t="s">
        <v>393</v>
      </c>
    </row>
    <row r="18" spans="2:7" ht="24">
      <c r="B18" s="157" t="s">
        <v>238</v>
      </c>
      <c r="C18" s="182" t="s">
        <v>396</v>
      </c>
      <c r="D18" s="183" t="s">
        <v>393</v>
      </c>
    </row>
    <row r="19" spans="2:7" ht="24">
      <c r="B19" s="157" t="s">
        <v>239</v>
      </c>
      <c r="C19" s="182" t="s">
        <v>396</v>
      </c>
      <c r="D19" s="183" t="s">
        <v>393</v>
      </c>
    </row>
    <row r="20" spans="2:7" ht="24">
      <c r="B20" s="157" t="s">
        <v>240</v>
      </c>
      <c r="C20" s="182" t="s">
        <v>396</v>
      </c>
      <c r="D20" s="183" t="s">
        <v>393</v>
      </c>
    </row>
    <row r="21" spans="2:7" ht="24">
      <c r="B21" s="157" t="s">
        <v>241</v>
      </c>
      <c r="C21" s="182" t="s">
        <v>396</v>
      </c>
      <c r="D21" s="183" t="s">
        <v>393</v>
      </c>
    </row>
    <row r="22" spans="2:7" ht="24">
      <c r="B22" s="157" t="s">
        <v>242</v>
      </c>
      <c r="C22" s="182" t="s">
        <v>396</v>
      </c>
      <c r="D22" s="183" t="s">
        <v>393</v>
      </c>
    </row>
    <row r="23" spans="2:7">
      <c r="B23" s="158" t="s">
        <v>53</v>
      </c>
      <c r="C23" s="182" t="s">
        <v>396</v>
      </c>
      <c r="D23" s="183" t="s">
        <v>393</v>
      </c>
      <c r="E23" s="3"/>
      <c r="F23" s="3"/>
    </row>
    <row r="24" spans="2:7" ht="27.75" customHeight="1">
      <c r="B24" s="350" t="s">
        <v>350</v>
      </c>
      <c r="C24" s="350"/>
      <c r="D24" s="350"/>
      <c r="E24" s="159"/>
      <c r="F24" s="159"/>
    </row>
    <row r="25" spans="2:7" ht="15">
      <c r="B25" s="180" t="s">
        <v>392</v>
      </c>
      <c r="D25" s="180"/>
      <c r="E25" s="180"/>
      <c r="F25" s="180"/>
      <c r="G25" s="180"/>
    </row>
    <row r="26" spans="2:7" ht="15" customHeight="1">
      <c r="B26" s="329" t="s">
        <v>498</v>
      </c>
      <c r="C26" s="329"/>
      <c r="D26" s="329"/>
      <c r="E26" s="180"/>
      <c r="F26" s="180"/>
      <c r="G26" s="180"/>
    </row>
    <row r="27" spans="2:7" ht="15" customHeight="1">
      <c r="B27" s="329"/>
      <c r="C27" s="329"/>
      <c r="D27" s="329"/>
      <c r="E27" s="159"/>
      <c r="F27" s="159"/>
    </row>
    <row r="28" spans="2:7" ht="15" customHeight="1">
      <c r="B28" s="143"/>
      <c r="C28" s="143"/>
      <c r="D28" s="143"/>
      <c r="E28" s="159"/>
      <c r="F28" s="159"/>
    </row>
    <row r="29" spans="2:7" ht="15" customHeight="1">
      <c r="B29" s="143"/>
      <c r="C29" s="143"/>
      <c r="D29" s="143"/>
      <c r="E29" s="159"/>
      <c r="F29" s="159"/>
    </row>
    <row r="30" spans="2:7" ht="15" customHeight="1">
      <c r="B30" s="143"/>
      <c r="C30" s="143"/>
      <c r="D30" s="143"/>
      <c r="E30" s="159"/>
      <c r="F30" s="159"/>
    </row>
    <row r="31" spans="2:7" ht="15" customHeight="1">
      <c r="B31" s="143"/>
      <c r="C31" s="143"/>
      <c r="D31" s="143"/>
      <c r="E31" s="159"/>
      <c r="F31" s="159"/>
    </row>
    <row r="32" spans="2:7">
      <c r="B32" s="3"/>
      <c r="C32" s="3"/>
      <c r="D32" s="3"/>
      <c r="E32" s="3"/>
      <c r="F32" s="3"/>
      <c r="G32" s="37"/>
    </row>
    <row r="33" spans="2:7">
      <c r="B33" s="37"/>
      <c r="C33" s="37"/>
      <c r="D33" s="37"/>
      <c r="E33" s="37"/>
      <c r="F33" s="37"/>
      <c r="G33" s="37"/>
    </row>
    <row r="34" spans="2:7">
      <c r="B34" s="37"/>
      <c r="C34" s="37"/>
      <c r="D34" s="37"/>
      <c r="E34" s="37"/>
      <c r="F34" s="37"/>
      <c r="G34" s="37"/>
    </row>
    <row r="35" spans="2:7">
      <c r="B35" s="37"/>
      <c r="C35" s="37"/>
      <c r="D35" s="37"/>
      <c r="E35" s="37"/>
      <c r="F35" s="37"/>
      <c r="G35" s="37"/>
    </row>
    <row r="36" spans="2:7">
      <c r="B36" s="37"/>
      <c r="C36" s="37"/>
      <c r="D36" s="37"/>
      <c r="E36" s="37"/>
      <c r="F36" s="37"/>
      <c r="G36" s="37"/>
    </row>
  </sheetData>
  <protectedRanges>
    <protectedRange sqref="B10:F10" name="Rango1_1"/>
  </protectedRanges>
  <mergeCells count="9">
    <mergeCell ref="B26:D27"/>
    <mergeCell ref="B24:D24"/>
    <mergeCell ref="B2:D2"/>
    <mergeCell ref="B3:D3"/>
    <mergeCell ref="B4:D4"/>
    <mergeCell ref="B6:D6"/>
    <mergeCell ref="B7:D7"/>
    <mergeCell ref="B8:D8"/>
    <mergeCell ref="B5:D5"/>
  </mergeCells>
  <printOptions horizontalCentered="1"/>
  <pageMargins left="0.59055118110236227" right="0.59055118110236227" top="0.98425196850393704" bottom="0.59055118110236227" header="0.31496062992125984" footer="0.31496062992125984"/>
  <pageSetup scale="80" fitToHeight="0" orientation="landscape" r:id="rId1"/>
  <headerFooter>
    <oddFooter>&amp;CPág. &amp;P - &amp;N</oddFooter>
  </headerFooter>
  <colBreaks count="1" manualBreakCount="1">
    <brk id="5" max="3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Normal="100" workbookViewId="0">
      <selection activeCell="E12" sqref="E12"/>
    </sheetView>
  </sheetViews>
  <sheetFormatPr baseColWidth="10" defaultColWidth="11.42578125" defaultRowHeight="14.25"/>
  <cols>
    <col min="1" max="1" width="39.140625" style="6" customWidth="1"/>
    <col min="2" max="2" width="48.85546875" style="6" customWidth="1"/>
    <col min="3" max="3" width="31.7109375" style="6" customWidth="1"/>
    <col min="4" max="4" width="30.140625" style="6" customWidth="1"/>
    <col min="5" max="16384" width="11.42578125" style="6"/>
  </cols>
  <sheetData>
    <row r="1" spans="1:13">
      <c r="A1" s="3"/>
      <c r="B1" s="3"/>
      <c r="C1" s="3"/>
      <c r="D1" s="5" t="s">
        <v>54</v>
      </c>
    </row>
    <row r="2" spans="1:13">
      <c r="A2" s="295" t="s">
        <v>465</v>
      </c>
      <c r="B2" s="295"/>
      <c r="C2" s="295"/>
      <c r="D2" s="295"/>
    </row>
    <row r="3" spans="1:13" ht="15.75" customHeight="1">
      <c r="A3" s="295" t="s">
        <v>0</v>
      </c>
      <c r="B3" s="295"/>
      <c r="C3" s="295"/>
      <c r="D3" s="295"/>
    </row>
    <row r="4" spans="1:13" ht="15">
      <c r="A4" s="295" t="s">
        <v>1</v>
      </c>
      <c r="B4" s="295"/>
      <c r="C4" s="295"/>
      <c r="D4" s="295"/>
    </row>
    <row r="5" spans="1:13">
      <c r="A5" s="295" t="s">
        <v>494</v>
      </c>
      <c r="B5" s="295"/>
      <c r="C5" s="295"/>
      <c r="D5" s="295"/>
    </row>
    <row r="6" spans="1:13">
      <c r="A6" s="301" t="s">
        <v>2</v>
      </c>
      <c r="B6" s="301"/>
      <c r="C6" s="301"/>
      <c r="D6" s="301"/>
    </row>
    <row r="7" spans="1:13">
      <c r="A7" s="301" t="s">
        <v>55</v>
      </c>
      <c r="B7" s="301"/>
      <c r="C7" s="301"/>
      <c r="D7" s="301"/>
    </row>
    <row r="8" spans="1:13">
      <c r="A8" s="357"/>
      <c r="B8" s="357"/>
      <c r="C8" s="357"/>
      <c r="D8" s="357"/>
      <c r="E8" s="37"/>
    </row>
    <row r="9" spans="1:13" ht="24" customHeight="1">
      <c r="A9" s="10" t="s">
        <v>5</v>
      </c>
      <c r="B9" s="10" t="s">
        <v>6</v>
      </c>
      <c r="C9" s="12" t="s">
        <v>516</v>
      </c>
      <c r="D9" s="12" t="s">
        <v>24</v>
      </c>
      <c r="E9" s="37"/>
    </row>
    <row r="10" spans="1:13" ht="18" customHeight="1">
      <c r="A10" s="14" t="s">
        <v>394</v>
      </c>
      <c r="B10" s="28" t="s">
        <v>395</v>
      </c>
      <c r="C10" s="149">
        <v>0</v>
      </c>
      <c r="D10" s="149"/>
      <c r="E10" s="150"/>
    </row>
    <row r="11" spans="1:13">
      <c r="A11" s="14" t="s">
        <v>394</v>
      </c>
      <c r="B11" s="28" t="s">
        <v>395</v>
      </c>
      <c r="C11" s="149">
        <v>0</v>
      </c>
      <c r="D11" s="149"/>
    </row>
    <row r="12" spans="1:13">
      <c r="A12" s="14" t="s">
        <v>394</v>
      </c>
      <c r="B12" s="28" t="s">
        <v>395</v>
      </c>
      <c r="C12" s="149">
        <v>0</v>
      </c>
      <c r="D12" s="149"/>
    </row>
    <row r="13" spans="1:13">
      <c r="A13" s="14" t="s">
        <v>394</v>
      </c>
      <c r="B13" s="28" t="s">
        <v>395</v>
      </c>
      <c r="C13" s="149">
        <v>0</v>
      </c>
      <c r="D13" s="149"/>
    </row>
    <row r="14" spans="1:13">
      <c r="A14" s="14"/>
      <c r="B14" s="151" t="s">
        <v>27</v>
      </c>
      <c r="C14" s="29">
        <f>SUM(C10:C13)</f>
        <v>0</v>
      </c>
      <c r="D14" s="115"/>
    </row>
    <row r="15" spans="1:13">
      <c r="A15" s="34"/>
      <c r="B15" s="34"/>
      <c r="C15" s="34"/>
      <c r="D15" s="35"/>
      <c r="E15" s="35"/>
      <c r="F15" s="35"/>
      <c r="G15" s="35"/>
      <c r="H15" s="35"/>
      <c r="I15" s="35"/>
      <c r="J15" s="3"/>
      <c r="K15" s="23"/>
      <c r="L15" s="13"/>
      <c r="M15" s="24"/>
    </row>
    <row r="16" spans="1:13" ht="14.25" customHeight="1">
      <c r="A16" s="184" t="s">
        <v>392</v>
      </c>
      <c r="C16" s="180"/>
      <c r="D16" s="180"/>
      <c r="E16" s="180"/>
      <c r="F16" s="180"/>
      <c r="G16" s="180"/>
      <c r="H16" s="35"/>
      <c r="I16" s="35"/>
      <c r="J16" s="3"/>
      <c r="K16" s="23"/>
      <c r="L16" s="13"/>
      <c r="M16" s="24"/>
    </row>
    <row r="17" spans="1:13" ht="45" customHeight="1">
      <c r="A17" s="329" t="s">
        <v>495</v>
      </c>
      <c r="B17" s="329"/>
      <c r="C17" s="329"/>
      <c r="D17" s="329"/>
      <c r="E17" s="180"/>
      <c r="F17" s="180"/>
      <c r="G17" s="180"/>
      <c r="H17" s="35"/>
      <c r="I17" s="35"/>
      <c r="J17" s="3"/>
      <c r="K17" s="23"/>
      <c r="L17" s="13"/>
      <c r="M17" s="24"/>
    </row>
    <row r="18" spans="1:13">
      <c r="A18" s="234"/>
      <c r="B18" s="234"/>
      <c r="C18" s="234"/>
      <c r="D18" s="234"/>
      <c r="E18" s="180"/>
      <c r="F18" s="180"/>
      <c r="G18" s="180"/>
      <c r="H18" s="35"/>
      <c r="I18" s="35"/>
      <c r="J18" s="3"/>
      <c r="K18" s="23"/>
      <c r="L18" s="13"/>
      <c r="M18" s="24"/>
    </row>
    <row r="19" spans="1:13">
      <c r="A19" s="234"/>
      <c r="B19" s="234"/>
      <c r="C19" s="234"/>
      <c r="D19" s="234"/>
      <c r="E19" s="180"/>
      <c r="F19" s="180"/>
      <c r="G19" s="180"/>
      <c r="H19" s="35"/>
      <c r="I19" s="35"/>
      <c r="J19" s="3"/>
      <c r="K19" s="23"/>
      <c r="L19" s="13"/>
      <c r="M19" s="24"/>
    </row>
    <row r="20" spans="1:13">
      <c r="A20" s="234"/>
      <c r="B20" s="234"/>
      <c r="C20" s="234"/>
      <c r="D20" s="234"/>
      <c r="E20" s="180"/>
      <c r="F20" s="180"/>
      <c r="G20" s="180"/>
      <c r="H20" s="35"/>
      <c r="I20" s="35"/>
      <c r="J20" s="3"/>
      <c r="K20" s="23"/>
      <c r="L20" s="13"/>
      <c r="M20" s="24"/>
    </row>
    <row r="21" spans="1:13">
      <c r="A21" s="234"/>
      <c r="B21" s="234"/>
      <c r="C21" s="234"/>
      <c r="D21" s="234"/>
      <c r="E21" s="180"/>
      <c r="F21" s="180"/>
      <c r="G21" s="180"/>
      <c r="H21" s="35"/>
      <c r="I21" s="35"/>
      <c r="J21" s="3"/>
      <c r="K21" s="23"/>
      <c r="L21" s="13"/>
      <c r="M21" s="24"/>
    </row>
    <row r="22" spans="1:13">
      <c r="A22" s="234"/>
      <c r="B22" s="234"/>
      <c r="C22" s="234"/>
      <c r="D22" s="234"/>
      <c r="E22" s="180"/>
      <c r="F22" s="180"/>
      <c r="G22" s="180"/>
      <c r="H22" s="35"/>
      <c r="I22" s="35"/>
      <c r="J22" s="3"/>
      <c r="K22" s="23"/>
      <c r="L22" s="13"/>
      <c r="M22" s="24"/>
    </row>
    <row r="23" spans="1:13" ht="15">
      <c r="A23" s="234"/>
      <c r="B23" s="234"/>
      <c r="C23" s="234"/>
      <c r="D23" s="234"/>
      <c r="E23" s="180"/>
      <c r="F23" s="180"/>
      <c r="G23" s="180"/>
      <c r="H23" s="35"/>
      <c r="I23" s="35"/>
      <c r="J23" s="3"/>
      <c r="K23" s="23"/>
      <c r="L23" s="13"/>
      <c r="M23" s="24"/>
    </row>
    <row r="24" spans="1:13" ht="15">
      <c r="A24" s="234"/>
      <c r="B24" s="234"/>
      <c r="C24" s="234"/>
      <c r="D24" s="234"/>
      <c r="E24" s="180"/>
      <c r="F24" s="180"/>
      <c r="G24" s="180"/>
      <c r="H24" s="35"/>
      <c r="I24" s="35"/>
      <c r="J24" s="3"/>
      <c r="K24" s="23"/>
      <c r="L24" s="13"/>
      <c r="M24" s="24"/>
    </row>
    <row r="25" spans="1:13" ht="15">
      <c r="A25" s="234"/>
      <c r="B25" s="234"/>
      <c r="C25" s="234"/>
      <c r="D25" s="234"/>
      <c r="E25" s="180"/>
      <c r="F25" s="180"/>
      <c r="G25" s="180"/>
      <c r="H25" s="35"/>
      <c r="I25" s="35"/>
      <c r="J25" s="3"/>
      <c r="K25" s="23"/>
      <c r="L25" s="13"/>
      <c r="M25" s="24"/>
    </row>
    <row r="26" spans="1:13" ht="15">
      <c r="A26" s="234"/>
      <c r="B26" s="234"/>
      <c r="C26" s="234"/>
      <c r="D26" s="234"/>
      <c r="E26" s="180"/>
      <c r="F26" s="180"/>
      <c r="G26" s="180"/>
      <c r="H26" s="35"/>
      <c r="I26" s="35"/>
      <c r="J26" s="3"/>
      <c r="K26" s="23"/>
      <c r="L26" s="13"/>
      <c r="M26" s="24"/>
    </row>
    <row r="27" spans="1:13">
      <c r="A27" s="35"/>
      <c r="B27" s="35"/>
      <c r="C27" s="35"/>
      <c r="D27" s="35"/>
      <c r="E27" s="35"/>
      <c r="F27" s="35"/>
      <c r="G27" s="35"/>
      <c r="H27" s="35"/>
      <c r="I27" s="35"/>
      <c r="J27" s="3"/>
      <c r="K27" s="23"/>
      <c r="L27" s="13"/>
      <c r="M27" s="24"/>
    </row>
    <row r="28" spans="1:13">
      <c r="A28" s="35"/>
      <c r="B28" s="35"/>
      <c r="C28" s="35"/>
      <c r="D28" s="35"/>
      <c r="E28" s="35"/>
      <c r="F28" s="35"/>
      <c r="G28" s="35"/>
      <c r="H28" s="35"/>
      <c r="I28" s="35"/>
      <c r="J28" s="3"/>
      <c r="K28" s="23"/>
      <c r="L28" s="13"/>
      <c r="M28" s="24"/>
    </row>
    <row r="29" spans="1:13">
      <c r="A29" s="36"/>
      <c r="B29" s="36"/>
      <c r="C29" s="36"/>
      <c r="D29" s="36"/>
      <c r="E29" s="36"/>
      <c r="F29" s="36"/>
      <c r="G29" s="36"/>
      <c r="H29" s="36"/>
      <c r="I29" s="36"/>
      <c r="J29" s="3"/>
      <c r="K29" s="23"/>
      <c r="L29" s="13"/>
      <c r="M29" s="24"/>
    </row>
    <row r="30" spans="1:13">
      <c r="A30" s="36"/>
      <c r="B30" s="36"/>
      <c r="C30" s="36"/>
      <c r="D30" s="36"/>
      <c r="E30" s="36"/>
      <c r="F30" s="36"/>
      <c r="G30" s="36"/>
      <c r="H30" s="36"/>
      <c r="I30" s="36"/>
      <c r="J30" s="3"/>
      <c r="K30" s="23"/>
      <c r="L30" s="13"/>
      <c r="M30" s="24"/>
    </row>
    <row r="31" spans="1:13">
      <c r="A31" s="3"/>
      <c r="B31" s="23"/>
      <c r="C31" s="13"/>
      <c r="D31" s="24"/>
    </row>
    <row r="32" spans="1:13">
      <c r="A32" s="3"/>
      <c r="B32" s="23"/>
      <c r="C32" s="13"/>
      <c r="D32" s="24"/>
    </row>
    <row r="33" spans="1:5">
      <c r="A33" s="3"/>
      <c r="B33" s="23"/>
      <c r="C33" s="13"/>
      <c r="D33" s="24"/>
    </row>
    <row r="34" spans="1:5">
      <c r="A34" s="3"/>
      <c r="B34" s="23"/>
      <c r="C34" s="13"/>
      <c r="D34" s="24"/>
    </row>
    <row r="35" spans="1:5">
      <c r="A35" s="3"/>
      <c r="B35" s="23"/>
      <c r="C35" s="13"/>
      <c r="D35" s="24"/>
    </row>
    <row r="36" spans="1:5">
      <c r="A36" s="3"/>
      <c r="B36" s="23"/>
      <c r="C36" s="13"/>
      <c r="D36" s="24"/>
    </row>
    <row r="37" spans="1:5">
      <c r="A37" s="37"/>
      <c r="B37" s="116"/>
      <c r="C37" s="117"/>
      <c r="D37" s="118"/>
    </row>
    <row r="38" spans="1:5" ht="15" customHeight="1">
      <c r="A38" s="322" t="s">
        <v>28</v>
      </c>
      <c r="B38" s="323"/>
      <c r="C38" s="323"/>
      <c r="D38" s="324"/>
      <c r="E38" s="152"/>
    </row>
    <row r="39" spans="1:5">
      <c r="A39" s="351" t="s">
        <v>359</v>
      </c>
      <c r="B39" s="352"/>
      <c r="C39" s="352"/>
      <c r="D39" s="353"/>
      <c r="E39" s="153"/>
    </row>
    <row r="40" spans="1:5">
      <c r="A40" s="325" t="s">
        <v>360</v>
      </c>
      <c r="B40" s="326"/>
      <c r="C40" s="326"/>
      <c r="D40" s="327"/>
      <c r="E40" s="153"/>
    </row>
    <row r="41" spans="1:5" ht="15" customHeight="1">
      <c r="A41" s="354" t="s">
        <v>380</v>
      </c>
      <c r="B41" s="355"/>
      <c r="C41" s="355"/>
      <c r="D41" s="356"/>
      <c r="E41" s="154"/>
    </row>
    <row r="42" spans="1:5">
      <c r="A42" s="315" t="s">
        <v>382</v>
      </c>
      <c r="B42" s="316"/>
      <c r="C42" s="316"/>
      <c r="D42" s="317"/>
      <c r="E42" s="153"/>
    </row>
    <row r="50" ht="15.75" customHeight="1"/>
    <row r="53" ht="15" customHeight="1"/>
  </sheetData>
  <protectedRanges>
    <protectedRange sqref="E9" name="Rango1_1"/>
    <protectedRange sqref="K15:M30 B31:D37 B10:D14" name="Rango1"/>
  </protectedRanges>
  <mergeCells count="13">
    <mergeCell ref="A17:D17"/>
    <mergeCell ref="A8:D8"/>
    <mergeCell ref="A2:D2"/>
    <mergeCell ref="A3:D3"/>
    <mergeCell ref="A4:D4"/>
    <mergeCell ref="A6:D6"/>
    <mergeCell ref="A7:D7"/>
    <mergeCell ref="A5:D5"/>
    <mergeCell ref="A38:D38"/>
    <mergeCell ref="A39:D39"/>
    <mergeCell ref="A40:D40"/>
    <mergeCell ref="A41:D41"/>
    <mergeCell ref="A42:D42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headerFooter>
    <oddFooter>&amp;CPág. &amp;P -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workbookViewId="0">
      <selection activeCell="E12" sqref="E12"/>
    </sheetView>
  </sheetViews>
  <sheetFormatPr baseColWidth="10" defaultColWidth="11.42578125" defaultRowHeight="14.25"/>
  <cols>
    <col min="1" max="1" width="35" style="6" customWidth="1"/>
    <col min="2" max="2" width="40.85546875" style="6" customWidth="1"/>
    <col min="3" max="3" width="14.5703125" style="6" customWidth="1"/>
    <col min="4" max="4" width="15.85546875" style="6" customWidth="1"/>
    <col min="5" max="5" width="18.7109375" style="6" customWidth="1"/>
    <col min="6" max="7" width="14" style="6" customWidth="1"/>
    <col min="8" max="16384" width="11.42578125" style="6"/>
  </cols>
  <sheetData>
    <row r="1" spans="1:8">
      <c r="A1" s="146"/>
      <c r="B1" s="146"/>
      <c r="C1" s="146"/>
      <c r="D1" s="146"/>
      <c r="E1" s="4"/>
      <c r="F1" s="3"/>
      <c r="G1" s="147" t="s">
        <v>56</v>
      </c>
    </row>
    <row r="2" spans="1:8">
      <c r="A2" s="295" t="s">
        <v>465</v>
      </c>
      <c r="B2" s="295"/>
      <c r="C2" s="295"/>
      <c r="D2" s="295"/>
      <c r="E2" s="295"/>
      <c r="F2" s="295"/>
      <c r="G2" s="295"/>
    </row>
    <row r="3" spans="1:8" ht="15.75" customHeight="1">
      <c r="A3" s="295" t="s">
        <v>0</v>
      </c>
      <c r="B3" s="295"/>
      <c r="C3" s="295"/>
      <c r="D3" s="295"/>
      <c r="E3" s="295"/>
      <c r="F3" s="295"/>
      <c r="G3" s="295"/>
    </row>
    <row r="4" spans="1:8" ht="15">
      <c r="A4" s="295" t="s">
        <v>1</v>
      </c>
      <c r="B4" s="295"/>
      <c r="C4" s="295"/>
      <c r="D4" s="295"/>
      <c r="E4" s="295"/>
      <c r="F4" s="295"/>
      <c r="G4" s="295"/>
    </row>
    <row r="5" spans="1:8">
      <c r="A5" s="295" t="s">
        <v>494</v>
      </c>
      <c r="B5" s="295"/>
      <c r="C5" s="295"/>
      <c r="D5" s="295"/>
      <c r="E5" s="295"/>
      <c r="F5" s="295"/>
      <c r="G5" s="295"/>
    </row>
    <row r="6" spans="1:8">
      <c r="A6" s="301" t="s">
        <v>57</v>
      </c>
      <c r="B6" s="301"/>
      <c r="C6" s="301"/>
      <c r="D6" s="301"/>
      <c r="E6" s="301"/>
      <c r="F6" s="301"/>
      <c r="G6" s="301"/>
    </row>
    <row r="7" spans="1:8">
      <c r="A7" s="7"/>
      <c r="B7" s="7"/>
      <c r="C7" s="7"/>
      <c r="D7" s="7"/>
      <c r="E7" s="7"/>
      <c r="F7" s="3"/>
      <c r="G7" s="3"/>
    </row>
    <row r="8" spans="1:8" ht="23.85" customHeight="1">
      <c r="A8" s="9" t="s">
        <v>523</v>
      </c>
      <c r="B8" s="25"/>
      <c r="C8" s="137"/>
      <c r="D8" s="138"/>
      <c r="E8" s="138"/>
      <c r="F8" s="26"/>
      <c r="G8" s="26"/>
    </row>
    <row r="9" spans="1:8">
      <c r="A9" s="364" t="s">
        <v>5</v>
      </c>
      <c r="B9" s="364" t="s">
        <v>6</v>
      </c>
      <c r="C9" s="366" t="s">
        <v>516</v>
      </c>
      <c r="D9" s="368" t="s">
        <v>517</v>
      </c>
      <c r="E9" s="369"/>
      <c r="F9" s="369"/>
      <c r="G9" s="370"/>
      <c r="H9" s="366" t="s">
        <v>518</v>
      </c>
    </row>
    <row r="10" spans="1:8" ht="24">
      <c r="A10" s="365"/>
      <c r="B10" s="365"/>
      <c r="C10" s="367"/>
      <c r="D10" s="292" t="s">
        <v>519</v>
      </c>
      <c r="E10" s="292" t="s">
        <v>520</v>
      </c>
      <c r="F10" s="292" t="s">
        <v>521</v>
      </c>
      <c r="G10" s="292" t="s">
        <v>522</v>
      </c>
      <c r="H10" s="367"/>
    </row>
    <row r="11" spans="1:8">
      <c r="A11" s="181" t="s">
        <v>529</v>
      </c>
      <c r="B11" s="176" t="s">
        <v>515</v>
      </c>
      <c r="C11" s="177">
        <f>SUM(D11:H11)</f>
        <v>10006.290000000001</v>
      </c>
      <c r="D11" s="286">
        <v>10006.290000000001</v>
      </c>
      <c r="E11" s="286"/>
      <c r="F11" s="287"/>
      <c r="G11" s="287"/>
      <c r="H11" s="288"/>
    </row>
    <row r="12" spans="1:8" ht="23.1">
      <c r="A12" s="181" t="s">
        <v>530</v>
      </c>
      <c r="B12" s="176" t="s">
        <v>531</v>
      </c>
      <c r="C12" s="177">
        <f t="shared" ref="C12:C46" si="0">SUM(D12:H12)</f>
        <v>19400.19999999553</v>
      </c>
      <c r="D12" s="286">
        <v>19400.19999999553</v>
      </c>
      <c r="E12" s="286"/>
      <c r="F12" s="287"/>
      <c r="G12" s="287"/>
      <c r="H12" s="288"/>
    </row>
    <row r="13" spans="1:8">
      <c r="A13" s="181" t="s">
        <v>532</v>
      </c>
      <c r="B13" s="176" t="s">
        <v>533</v>
      </c>
      <c r="C13" s="177">
        <f t="shared" si="0"/>
        <v>1000</v>
      </c>
      <c r="D13" s="286">
        <v>1000</v>
      </c>
      <c r="E13" s="286"/>
      <c r="F13" s="287"/>
      <c r="G13" s="287"/>
      <c r="H13" s="288"/>
    </row>
    <row r="14" spans="1:8">
      <c r="A14" s="291" t="s">
        <v>534</v>
      </c>
      <c r="B14" s="176" t="s">
        <v>535</v>
      </c>
      <c r="C14" s="177">
        <f t="shared" si="0"/>
        <v>518765.73</v>
      </c>
      <c r="D14" s="286">
        <v>518765.73</v>
      </c>
      <c r="E14" s="286"/>
      <c r="F14" s="287"/>
      <c r="G14" s="287"/>
      <c r="H14" s="288"/>
    </row>
    <row r="15" spans="1:8">
      <c r="A15" s="181" t="s">
        <v>536</v>
      </c>
      <c r="B15" s="176" t="s">
        <v>537</v>
      </c>
      <c r="C15" s="177">
        <f t="shared" si="0"/>
        <v>5799.9899999999907</v>
      </c>
      <c r="D15" s="286"/>
      <c r="E15" s="286">
        <v>5799.9899999999907</v>
      </c>
      <c r="F15" s="287"/>
      <c r="G15" s="287"/>
      <c r="H15" s="288"/>
    </row>
    <row r="16" spans="1:8">
      <c r="A16" s="181" t="s">
        <v>589</v>
      </c>
      <c r="B16" s="176" t="s">
        <v>515</v>
      </c>
      <c r="C16" s="177">
        <f t="shared" si="0"/>
        <v>2</v>
      </c>
      <c r="D16" s="286"/>
      <c r="E16" s="286">
        <v>2</v>
      </c>
      <c r="F16" s="287"/>
      <c r="G16" s="287"/>
      <c r="H16" s="288"/>
    </row>
    <row r="17" spans="1:8" ht="23.1">
      <c r="A17" s="181" t="s">
        <v>538</v>
      </c>
      <c r="B17" s="176" t="s">
        <v>539</v>
      </c>
      <c r="C17" s="177">
        <f t="shared" si="0"/>
        <v>10500</v>
      </c>
      <c r="D17" s="286"/>
      <c r="E17" s="286">
        <v>10500</v>
      </c>
      <c r="F17" s="287"/>
      <c r="G17" s="287"/>
      <c r="H17" s="288"/>
    </row>
    <row r="18" spans="1:8">
      <c r="A18" s="181" t="s">
        <v>540</v>
      </c>
      <c r="B18" s="176" t="s">
        <v>541</v>
      </c>
      <c r="C18" s="177">
        <f t="shared" si="0"/>
        <v>12568.42</v>
      </c>
      <c r="D18" s="286">
        <v>12568.42</v>
      </c>
      <c r="E18" s="286"/>
      <c r="F18" s="287"/>
      <c r="G18" s="287"/>
      <c r="H18" s="288"/>
    </row>
    <row r="19" spans="1:8">
      <c r="A19" s="181" t="s">
        <v>542</v>
      </c>
      <c r="B19" s="176" t="s">
        <v>543</v>
      </c>
      <c r="C19" s="177">
        <f t="shared" si="0"/>
        <v>719970.08</v>
      </c>
      <c r="D19" s="286"/>
      <c r="E19" s="286">
        <v>719970.08</v>
      </c>
      <c r="F19" s="287"/>
      <c r="G19" s="287"/>
      <c r="H19" s="288"/>
    </row>
    <row r="20" spans="1:8">
      <c r="A20" s="181" t="s">
        <v>544</v>
      </c>
      <c r="B20" s="176" t="s">
        <v>545</v>
      </c>
      <c r="C20" s="177">
        <f t="shared" si="0"/>
        <v>3250</v>
      </c>
      <c r="D20" s="286"/>
      <c r="E20" s="286">
        <v>3250</v>
      </c>
      <c r="F20" s="287"/>
      <c r="G20" s="287"/>
      <c r="H20" s="288"/>
    </row>
    <row r="21" spans="1:8">
      <c r="A21" s="181" t="s">
        <v>546</v>
      </c>
      <c r="B21" s="176" t="s">
        <v>547</v>
      </c>
      <c r="C21" s="177">
        <f t="shared" si="0"/>
        <v>298739.25999999978</v>
      </c>
      <c r="D21" s="286"/>
      <c r="E21" s="286">
        <v>298739.25999999978</v>
      </c>
      <c r="F21" s="287"/>
      <c r="G21" s="287"/>
      <c r="H21" s="288"/>
    </row>
    <row r="22" spans="1:8">
      <c r="A22" s="181" t="s">
        <v>548</v>
      </c>
      <c r="B22" s="176" t="s">
        <v>549</v>
      </c>
      <c r="C22" s="177">
        <f t="shared" si="0"/>
        <v>1143294.0099999998</v>
      </c>
      <c r="D22" s="286"/>
      <c r="E22" s="286">
        <v>1143294.0099999998</v>
      </c>
      <c r="F22" s="287"/>
      <c r="G22" s="287"/>
      <c r="H22" s="288"/>
    </row>
    <row r="23" spans="1:8">
      <c r="A23" s="181" t="s">
        <v>550</v>
      </c>
      <c r="B23" s="176" t="s">
        <v>551</v>
      </c>
      <c r="C23" s="177">
        <f t="shared" si="0"/>
        <v>3891612.6400000006</v>
      </c>
      <c r="D23" s="286">
        <v>3891612.6400000006</v>
      </c>
      <c r="E23" s="286"/>
      <c r="F23" s="287"/>
      <c r="G23" s="287"/>
      <c r="H23" s="288"/>
    </row>
    <row r="24" spans="1:8">
      <c r="A24" s="181" t="s">
        <v>552</v>
      </c>
      <c r="B24" s="176" t="s">
        <v>553</v>
      </c>
      <c r="C24" s="177">
        <f t="shared" si="0"/>
        <v>3685.4300000000003</v>
      </c>
      <c r="D24" s="286"/>
      <c r="E24" s="286">
        <v>3685.4300000000003</v>
      </c>
      <c r="F24" s="287"/>
      <c r="G24" s="287"/>
      <c r="H24" s="288"/>
    </row>
    <row r="25" spans="1:8">
      <c r="A25" s="181" t="s">
        <v>554</v>
      </c>
      <c r="B25" s="176" t="s">
        <v>555</v>
      </c>
      <c r="C25" s="177">
        <f t="shared" si="0"/>
        <v>-3.1100000000005821</v>
      </c>
      <c r="D25" s="286"/>
      <c r="E25" s="286">
        <v>-3.1100000000005821</v>
      </c>
      <c r="F25" s="287"/>
      <c r="G25" s="287"/>
      <c r="H25" s="288"/>
    </row>
    <row r="26" spans="1:8">
      <c r="A26" s="181" t="s">
        <v>556</v>
      </c>
      <c r="B26" s="176" t="s">
        <v>555</v>
      </c>
      <c r="C26" s="177">
        <f t="shared" si="0"/>
        <v>132171.45000000007</v>
      </c>
      <c r="D26" s="286"/>
      <c r="E26" s="286">
        <v>132171.45000000007</v>
      </c>
      <c r="F26" s="287"/>
      <c r="G26" s="287"/>
      <c r="H26" s="288"/>
    </row>
    <row r="27" spans="1:8" ht="24">
      <c r="A27" s="181" t="s">
        <v>557</v>
      </c>
      <c r="B27" s="176" t="s">
        <v>551</v>
      </c>
      <c r="C27" s="177">
        <f t="shared" si="0"/>
        <v>1025660.5399999999</v>
      </c>
      <c r="D27" s="286">
        <v>1025660.5399999999</v>
      </c>
      <c r="E27" s="286"/>
      <c r="F27" s="287"/>
      <c r="G27" s="287"/>
      <c r="H27" s="288"/>
    </row>
    <row r="28" spans="1:8">
      <c r="A28" s="181" t="s">
        <v>558</v>
      </c>
      <c r="B28" s="176" t="s">
        <v>555</v>
      </c>
      <c r="C28" s="177">
        <f t="shared" si="0"/>
        <v>8694.01</v>
      </c>
      <c r="D28" s="286"/>
      <c r="E28" s="286">
        <v>8694.01</v>
      </c>
      <c r="F28" s="287"/>
      <c r="G28" s="287"/>
      <c r="H28" s="288"/>
    </row>
    <row r="29" spans="1:8">
      <c r="A29" s="181" t="s">
        <v>559</v>
      </c>
      <c r="B29" s="176" t="s">
        <v>560</v>
      </c>
      <c r="C29" s="177">
        <f t="shared" si="0"/>
        <v>43.46</v>
      </c>
      <c r="D29" s="286"/>
      <c r="E29" s="286">
        <v>43.46</v>
      </c>
      <c r="F29" s="287"/>
      <c r="G29" s="287"/>
      <c r="H29" s="288"/>
    </row>
    <row r="30" spans="1:8">
      <c r="A30" s="181" t="s">
        <v>561</v>
      </c>
      <c r="B30" s="176" t="s">
        <v>562</v>
      </c>
      <c r="C30" s="177">
        <f t="shared" si="0"/>
        <v>5677.77</v>
      </c>
      <c r="D30" s="286"/>
      <c r="E30" s="286">
        <v>5677.77</v>
      </c>
      <c r="F30" s="287"/>
      <c r="G30" s="287"/>
      <c r="H30" s="288"/>
    </row>
    <row r="31" spans="1:8">
      <c r="A31" s="181" t="s">
        <v>563</v>
      </c>
      <c r="B31" s="176" t="s">
        <v>564</v>
      </c>
      <c r="C31" s="177">
        <f t="shared" si="0"/>
        <v>1312.5099999999998</v>
      </c>
      <c r="D31" s="286"/>
      <c r="E31" s="286">
        <v>1312.5099999999998</v>
      </c>
      <c r="F31" s="287"/>
      <c r="G31" s="287"/>
      <c r="H31" s="288"/>
    </row>
    <row r="32" spans="1:8" ht="24">
      <c r="A32" s="181" t="s">
        <v>565</v>
      </c>
      <c r="B32" s="176" t="s">
        <v>566</v>
      </c>
      <c r="C32" s="177">
        <f t="shared" si="0"/>
        <v>184275.14</v>
      </c>
      <c r="D32" s="286"/>
      <c r="E32" s="286">
        <v>184275.14</v>
      </c>
      <c r="F32" s="287"/>
      <c r="G32" s="287"/>
      <c r="H32" s="288"/>
    </row>
    <row r="33" spans="1:16" ht="24">
      <c r="A33" s="181" t="s">
        <v>567</v>
      </c>
      <c r="B33" s="176" t="s">
        <v>568</v>
      </c>
      <c r="C33" s="177">
        <f t="shared" si="0"/>
        <v>22965.69</v>
      </c>
      <c r="D33" s="286"/>
      <c r="E33" s="286">
        <v>22965.69</v>
      </c>
      <c r="F33" s="287"/>
      <c r="G33" s="287"/>
      <c r="H33" s="288"/>
    </row>
    <row r="34" spans="1:16" ht="24">
      <c r="A34" s="181" t="s">
        <v>569</v>
      </c>
      <c r="B34" s="176" t="s">
        <v>570</v>
      </c>
      <c r="C34" s="177">
        <f t="shared" si="0"/>
        <v>8990.81</v>
      </c>
      <c r="D34" s="286"/>
      <c r="E34" s="286">
        <v>8990.81</v>
      </c>
      <c r="F34" s="287"/>
      <c r="G34" s="287"/>
      <c r="H34" s="288"/>
    </row>
    <row r="35" spans="1:16" ht="24">
      <c r="A35" s="181" t="s">
        <v>571</v>
      </c>
      <c r="B35" s="176" t="s">
        <v>572</v>
      </c>
      <c r="C35" s="177">
        <f t="shared" si="0"/>
        <v>8990.81</v>
      </c>
      <c r="D35" s="286"/>
      <c r="E35" s="286">
        <v>8990.81</v>
      </c>
      <c r="F35" s="287"/>
      <c r="G35" s="287"/>
      <c r="H35" s="288"/>
    </row>
    <row r="36" spans="1:16" ht="24">
      <c r="A36" s="181" t="s">
        <v>573</v>
      </c>
      <c r="B36" s="176" t="s">
        <v>574</v>
      </c>
      <c r="C36" s="177">
        <f t="shared" si="0"/>
        <v>8990.9599999999991</v>
      </c>
      <c r="D36" s="286"/>
      <c r="E36" s="286">
        <v>8990.9599999999991</v>
      </c>
      <c r="F36" s="287"/>
      <c r="G36" s="287"/>
      <c r="H36" s="288"/>
    </row>
    <row r="37" spans="1:16" ht="24">
      <c r="A37" s="181" t="s">
        <v>575</v>
      </c>
      <c r="B37" s="176" t="s">
        <v>576</v>
      </c>
      <c r="C37" s="177">
        <f t="shared" si="0"/>
        <v>8985.76</v>
      </c>
      <c r="D37" s="286"/>
      <c r="E37" s="286">
        <v>8985.76</v>
      </c>
      <c r="F37" s="287"/>
      <c r="G37" s="287"/>
      <c r="H37" s="288"/>
    </row>
    <row r="38" spans="1:16">
      <c r="A38" s="181" t="s">
        <v>577</v>
      </c>
      <c r="B38" s="176" t="s">
        <v>578</v>
      </c>
      <c r="C38" s="177">
        <f t="shared" si="0"/>
        <v>229063.34</v>
      </c>
      <c r="D38" s="286"/>
      <c r="E38" s="286">
        <v>229063.34</v>
      </c>
      <c r="F38" s="287"/>
      <c r="G38" s="287"/>
      <c r="H38" s="288"/>
    </row>
    <row r="39" spans="1:16">
      <c r="A39" s="181" t="s">
        <v>590</v>
      </c>
      <c r="B39" s="176" t="s">
        <v>583</v>
      </c>
      <c r="C39" s="177">
        <f t="shared" si="0"/>
        <v>0.1</v>
      </c>
      <c r="D39" s="286"/>
      <c r="E39" s="286">
        <v>0.1</v>
      </c>
      <c r="F39" s="287"/>
      <c r="G39" s="287"/>
      <c r="H39" s="288"/>
    </row>
    <row r="40" spans="1:16">
      <c r="A40" s="181" t="s">
        <v>579</v>
      </c>
      <c r="B40" s="176" t="s">
        <v>580</v>
      </c>
      <c r="C40" s="177">
        <f t="shared" si="0"/>
        <v>950.9800000000032</v>
      </c>
      <c r="D40" s="286"/>
      <c r="E40" s="286">
        <v>950.9800000000032</v>
      </c>
      <c r="F40" s="287"/>
      <c r="G40" s="287"/>
      <c r="H40" s="288"/>
    </row>
    <row r="41" spans="1:16">
      <c r="A41" s="181" t="s">
        <v>581</v>
      </c>
      <c r="B41" s="176" t="s">
        <v>578</v>
      </c>
      <c r="C41" s="177">
        <f t="shared" si="0"/>
        <v>902048.45</v>
      </c>
      <c r="D41" s="286"/>
      <c r="E41" s="286">
        <v>902048.45</v>
      </c>
      <c r="F41" s="287"/>
      <c r="G41" s="287"/>
      <c r="H41" s="288"/>
    </row>
    <row r="42" spans="1:16">
      <c r="A42" s="181" t="s">
        <v>582</v>
      </c>
      <c r="B42" s="176" t="s">
        <v>583</v>
      </c>
      <c r="C42" s="177">
        <f t="shared" si="0"/>
        <v>7848.3399999999965</v>
      </c>
      <c r="D42" s="286"/>
      <c r="E42" s="286">
        <v>7848.3399999999965</v>
      </c>
      <c r="F42" s="287"/>
      <c r="G42" s="287"/>
      <c r="H42" s="288"/>
    </row>
    <row r="43" spans="1:16">
      <c r="A43" s="181" t="s">
        <v>584</v>
      </c>
      <c r="B43" s="176" t="s">
        <v>580</v>
      </c>
      <c r="C43" s="177">
        <f t="shared" si="0"/>
        <v>214703.66</v>
      </c>
      <c r="D43" s="286"/>
      <c r="E43" s="286">
        <v>214703.66</v>
      </c>
      <c r="F43" s="287"/>
      <c r="G43" s="287"/>
      <c r="H43" s="288"/>
    </row>
    <row r="44" spans="1:16">
      <c r="A44" s="181" t="s">
        <v>585</v>
      </c>
      <c r="B44" s="176" t="s">
        <v>586</v>
      </c>
      <c r="C44" s="177">
        <f t="shared" si="0"/>
        <v>39127.370000000003</v>
      </c>
      <c r="D44" s="286"/>
      <c r="E44" s="286">
        <v>39127.370000000003</v>
      </c>
      <c r="F44" s="287"/>
      <c r="G44" s="287"/>
      <c r="H44" s="288"/>
    </row>
    <row r="45" spans="1:16">
      <c r="A45" s="181" t="s">
        <v>587</v>
      </c>
      <c r="B45" s="176" t="s">
        <v>583</v>
      </c>
      <c r="C45" s="177">
        <f t="shared" si="0"/>
        <v>8650.9699999999993</v>
      </c>
      <c r="D45" s="286"/>
      <c r="E45" s="286">
        <v>8650.9699999999993</v>
      </c>
      <c r="F45" s="287"/>
      <c r="G45" s="287"/>
      <c r="H45" s="288"/>
    </row>
    <row r="46" spans="1:16">
      <c r="A46" s="181" t="s">
        <v>588</v>
      </c>
      <c r="B46" s="176" t="s">
        <v>580</v>
      </c>
      <c r="C46" s="177">
        <f t="shared" si="0"/>
        <v>4178.1499999999996</v>
      </c>
      <c r="D46" s="286"/>
      <c r="E46" s="286">
        <v>4178.1499999999996</v>
      </c>
      <c r="F46" s="287"/>
      <c r="G46" s="287"/>
      <c r="H46" s="288"/>
    </row>
    <row r="47" spans="1:16">
      <c r="A47" s="257"/>
      <c r="B47" s="284" t="s">
        <v>9</v>
      </c>
      <c r="C47" s="289">
        <f>SUM(C11:C46)</f>
        <v>9461921.2099999934</v>
      </c>
      <c r="D47" s="289">
        <f>SUM(D11:D46)</f>
        <v>5479013.8199999966</v>
      </c>
      <c r="E47" s="289">
        <f>SUM(E11:E46)</f>
        <v>3982907.3899999997</v>
      </c>
      <c r="F47" s="289"/>
      <c r="G47" s="289"/>
      <c r="H47" s="290"/>
    </row>
    <row r="48" spans="1:16">
      <c r="A48" s="34"/>
      <c r="B48" s="34"/>
      <c r="C48" s="34"/>
      <c r="D48" s="35"/>
      <c r="E48" s="35"/>
      <c r="F48" s="35"/>
      <c r="G48" s="35"/>
      <c r="H48" s="35"/>
      <c r="I48" s="35"/>
      <c r="J48" s="3"/>
      <c r="K48" s="23"/>
      <c r="L48" s="13"/>
      <c r="M48" s="24"/>
      <c r="N48" s="24"/>
      <c r="O48" s="3"/>
      <c r="P48" s="3"/>
    </row>
    <row r="49" spans="1:16">
      <c r="A49" s="35"/>
      <c r="B49" s="35"/>
      <c r="C49" s="35"/>
      <c r="D49" s="35"/>
      <c r="E49" s="35"/>
      <c r="F49" s="35"/>
      <c r="G49" s="35"/>
      <c r="H49" s="35"/>
      <c r="I49" s="35"/>
      <c r="J49" s="3"/>
      <c r="K49" s="23"/>
      <c r="L49" s="13"/>
      <c r="M49" s="24"/>
      <c r="N49" s="24"/>
      <c r="O49" s="3"/>
      <c r="P49" s="3"/>
    </row>
    <row r="50" spans="1:16">
      <c r="A50" s="35"/>
      <c r="B50" s="35"/>
      <c r="C50" s="35"/>
      <c r="D50" s="35"/>
      <c r="E50" s="35"/>
      <c r="F50" s="35"/>
      <c r="G50" s="35"/>
      <c r="H50" s="35"/>
      <c r="I50" s="35"/>
      <c r="J50" s="3"/>
      <c r="K50" s="23"/>
      <c r="L50" s="13"/>
      <c r="M50" s="24"/>
      <c r="N50" s="24"/>
      <c r="O50" s="3"/>
      <c r="P50" s="3"/>
    </row>
    <row r="51" spans="1:16">
      <c r="A51" s="35"/>
      <c r="B51" s="35"/>
      <c r="C51" s="35"/>
      <c r="D51" s="35"/>
      <c r="E51" s="293"/>
      <c r="F51" s="35"/>
      <c r="G51" s="35"/>
      <c r="H51" s="35"/>
      <c r="I51" s="35"/>
      <c r="J51" s="3"/>
      <c r="K51" s="23"/>
      <c r="L51" s="13"/>
      <c r="M51" s="24"/>
      <c r="N51" s="24"/>
      <c r="O51" s="3"/>
      <c r="P51" s="3"/>
    </row>
    <row r="52" spans="1:16">
      <c r="A52" s="35"/>
      <c r="B52" s="35"/>
      <c r="C52" s="35"/>
      <c r="D52" s="35"/>
      <c r="E52" s="35"/>
      <c r="F52" s="35"/>
      <c r="G52" s="35"/>
      <c r="H52" s="35"/>
      <c r="I52" s="35"/>
      <c r="J52" s="3"/>
      <c r="K52" s="23"/>
      <c r="L52" s="13"/>
      <c r="M52" s="24"/>
      <c r="N52" s="24"/>
      <c r="O52" s="3"/>
      <c r="P52" s="3"/>
    </row>
    <row r="53" spans="1:16">
      <c r="A53" s="35"/>
      <c r="B53" s="35"/>
      <c r="C53" s="35"/>
      <c r="D53" s="35"/>
      <c r="E53" s="35"/>
      <c r="F53" s="35"/>
      <c r="G53" s="35"/>
      <c r="H53" s="35"/>
      <c r="I53" s="35"/>
      <c r="J53" s="3"/>
      <c r="K53" s="23"/>
      <c r="L53" s="13"/>
      <c r="M53" s="24"/>
      <c r="N53" s="24"/>
      <c r="O53" s="3"/>
      <c r="P53" s="3"/>
    </row>
    <row r="54" spans="1:16">
      <c r="A54" s="35"/>
      <c r="B54" s="35"/>
      <c r="C54" s="35"/>
      <c r="D54" s="35"/>
      <c r="E54" s="35"/>
      <c r="F54" s="35"/>
      <c r="G54" s="35"/>
      <c r="H54" s="35"/>
      <c r="I54" s="35"/>
      <c r="J54" s="3"/>
      <c r="K54" s="23"/>
      <c r="L54" s="13"/>
      <c r="M54" s="24"/>
      <c r="N54" s="24"/>
      <c r="O54" s="3"/>
      <c r="P54" s="3"/>
    </row>
    <row r="55" spans="1:16">
      <c r="A55" s="35"/>
      <c r="B55" s="35"/>
      <c r="C55" s="35"/>
      <c r="D55" s="35"/>
      <c r="E55" s="35"/>
      <c r="F55" s="35"/>
      <c r="G55" s="35"/>
      <c r="H55" s="35"/>
      <c r="I55" s="35"/>
      <c r="J55" s="3"/>
      <c r="K55" s="23"/>
      <c r="L55" s="13"/>
      <c r="M55" s="24"/>
      <c r="N55" s="24"/>
      <c r="O55" s="3"/>
      <c r="P55" s="3"/>
    </row>
    <row r="56" spans="1:16">
      <c r="A56" s="35"/>
      <c r="B56" s="35"/>
      <c r="C56" s="35"/>
      <c r="D56" s="35"/>
      <c r="E56" s="35"/>
      <c r="F56" s="35"/>
      <c r="G56" s="35"/>
      <c r="H56" s="35"/>
      <c r="I56" s="35"/>
      <c r="J56" s="3"/>
      <c r="K56" s="23"/>
      <c r="L56" s="13"/>
      <c r="M56" s="24"/>
      <c r="N56" s="24"/>
      <c r="O56" s="3"/>
      <c r="P56" s="3"/>
    </row>
    <row r="57" spans="1:16">
      <c r="A57" s="36"/>
      <c r="B57" s="36"/>
      <c r="C57" s="36"/>
      <c r="D57" s="36"/>
      <c r="E57" s="36"/>
      <c r="F57" s="36"/>
      <c r="G57" s="36"/>
      <c r="H57" s="36"/>
      <c r="I57" s="36"/>
      <c r="J57" s="3"/>
      <c r="K57" s="23"/>
      <c r="L57" s="13"/>
      <c r="M57" s="24"/>
      <c r="N57" s="24"/>
      <c r="O57" s="3"/>
      <c r="P57" s="3"/>
    </row>
    <row r="58" spans="1:16">
      <c r="A58" s="36"/>
      <c r="B58" s="36"/>
      <c r="C58" s="36"/>
      <c r="D58" s="36"/>
      <c r="E58" s="36"/>
      <c r="F58" s="36"/>
      <c r="G58" s="36"/>
      <c r="H58" s="36"/>
      <c r="I58" s="36"/>
      <c r="J58" s="3"/>
      <c r="K58" s="23"/>
      <c r="L58" s="13"/>
      <c r="M58" s="24"/>
      <c r="N58" s="24"/>
      <c r="O58" s="3"/>
      <c r="P58" s="3"/>
    </row>
    <row r="59" spans="1:16">
      <c r="A59" s="3"/>
      <c r="B59" s="23"/>
      <c r="C59" s="13"/>
      <c r="D59" s="24"/>
      <c r="E59" s="24"/>
      <c r="F59" s="3"/>
      <c r="G59" s="3"/>
    </row>
    <row r="60" spans="1:16">
      <c r="A60" s="3"/>
      <c r="B60" s="23"/>
      <c r="C60" s="13"/>
      <c r="D60" s="24"/>
      <c r="E60" s="24"/>
      <c r="F60" s="3"/>
      <c r="G60" s="3"/>
    </row>
    <row r="61" spans="1:16">
      <c r="A61" s="3"/>
      <c r="B61" s="23"/>
      <c r="C61" s="13"/>
      <c r="D61" s="24"/>
      <c r="E61" s="24"/>
      <c r="F61" s="3"/>
      <c r="G61" s="3"/>
    </row>
    <row r="62" spans="1:16">
      <c r="A62" s="3"/>
      <c r="B62" s="23"/>
      <c r="C62" s="13"/>
      <c r="D62" s="24"/>
      <c r="E62" s="24"/>
      <c r="F62" s="3"/>
      <c r="G62" s="3"/>
    </row>
    <row r="63" spans="1:16">
      <c r="A63" s="3"/>
      <c r="B63" s="23"/>
      <c r="C63" s="13"/>
      <c r="D63" s="24"/>
      <c r="E63" s="24"/>
      <c r="F63" s="3"/>
      <c r="G63" s="3"/>
    </row>
    <row r="64" spans="1:16">
      <c r="A64" s="3"/>
      <c r="B64" s="23"/>
      <c r="C64" s="13"/>
      <c r="D64" s="24"/>
      <c r="E64" s="24"/>
      <c r="F64" s="3"/>
      <c r="G64" s="3"/>
    </row>
    <row r="65" spans="1:8">
      <c r="A65" s="3"/>
      <c r="B65" s="146"/>
      <c r="C65" s="146"/>
      <c r="D65" s="146"/>
      <c r="E65" s="146"/>
      <c r="F65" s="3"/>
      <c r="G65" s="3"/>
    </row>
    <row r="66" spans="1:8" s="285" customFormat="1" ht="19.7" customHeight="1">
      <c r="A66" s="371" t="s">
        <v>28</v>
      </c>
      <c r="B66" s="372"/>
      <c r="C66" s="372"/>
      <c r="D66" s="372"/>
      <c r="E66" s="372"/>
      <c r="F66" s="372"/>
      <c r="G66" s="372"/>
      <c r="H66" s="373"/>
    </row>
    <row r="67" spans="1:8" s="285" customFormat="1" ht="18.2" customHeight="1">
      <c r="A67" s="374" t="s">
        <v>524</v>
      </c>
      <c r="B67" s="375"/>
      <c r="C67" s="375"/>
      <c r="D67" s="375"/>
      <c r="E67" s="375"/>
      <c r="F67" s="375"/>
      <c r="G67" s="375"/>
      <c r="H67" s="376"/>
    </row>
    <row r="68" spans="1:8" s="285" customFormat="1" ht="18.2" customHeight="1">
      <c r="A68" s="377" t="s">
        <v>525</v>
      </c>
      <c r="B68" s="378"/>
      <c r="C68" s="378"/>
      <c r="D68" s="378"/>
      <c r="E68" s="378"/>
      <c r="F68" s="378"/>
      <c r="G68" s="378"/>
      <c r="H68" s="379"/>
    </row>
    <row r="69" spans="1:8" s="285" customFormat="1" ht="18.2" customHeight="1">
      <c r="A69" s="358" t="s">
        <v>526</v>
      </c>
      <c r="B69" s="359"/>
      <c r="C69" s="359"/>
      <c r="D69" s="359"/>
      <c r="E69" s="359"/>
      <c r="F69" s="359"/>
      <c r="G69" s="359"/>
      <c r="H69" s="360"/>
    </row>
    <row r="70" spans="1:8" s="285" customFormat="1" ht="18.2" customHeight="1">
      <c r="A70" s="358" t="s">
        <v>527</v>
      </c>
      <c r="B70" s="359"/>
      <c r="C70" s="359"/>
      <c r="D70" s="359"/>
      <c r="E70" s="359"/>
      <c r="F70" s="359"/>
      <c r="G70" s="359"/>
      <c r="H70" s="360"/>
    </row>
    <row r="71" spans="1:8" s="285" customFormat="1" ht="18.2" customHeight="1">
      <c r="A71" s="361" t="s">
        <v>528</v>
      </c>
      <c r="B71" s="362"/>
      <c r="C71" s="362"/>
      <c r="D71" s="362"/>
      <c r="E71" s="362"/>
      <c r="F71" s="362"/>
      <c r="G71" s="362"/>
      <c r="H71" s="363"/>
    </row>
  </sheetData>
  <protectedRanges>
    <protectedRange sqref="C8:D8 B59:D64 K48:M58 B47 B10:D46 E11:E14 E18" name="Rango1_1"/>
    <protectedRange sqref="F10" name="Rango1_1_1"/>
  </protectedRanges>
  <mergeCells count="16">
    <mergeCell ref="A70:H70"/>
    <mergeCell ref="A71:H71"/>
    <mergeCell ref="A2:G2"/>
    <mergeCell ref="A3:G3"/>
    <mergeCell ref="A4:G4"/>
    <mergeCell ref="A6:G6"/>
    <mergeCell ref="A5:G5"/>
    <mergeCell ref="A9:A10"/>
    <mergeCell ref="B9:B10"/>
    <mergeCell ref="C9:C10"/>
    <mergeCell ref="D9:G9"/>
    <mergeCell ref="H9:H10"/>
    <mergeCell ref="A66:H66"/>
    <mergeCell ref="A67:H67"/>
    <mergeCell ref="A68:H68"/>
    <mergeCell ref="A69:H69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headerFooter>
    <oddFooter>&amp;CPág. &amp;P -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E12" sqref="E12"/>
    </sheetView>
  </sheetViews>
  <sheetFormatPr baseColWidth="10" defaultColWidth="11.42578125" defaultRowHeight="14.25"/>
  <cols>
    <col min="1" max="1" width="31.42578125" style="6" customWidth="1"/>
    <col min="2" max="2" width="41.85546875" style="6" customWidth="1"/>
    <col min="3" max="3" width="20.28515625" style="6" customWidth="1"/>
    <col min="4" max="4" width="16.7109375" style="6" customWidth="1"/>
    <col min="5" max="5" width="19" style="6" customWidth="1"/>
    <col min="6" max="6" width="20.28515625" style="6" customWidth="1"/>
    <col min="7" max="16384" width="11.42578125" style="6"/>
  </cols>
  <sheetData>
    <row r="1" spans="1:15">
      <c r="A1" s="3"/>
      <c r="B1" s="3"/>
      <c r="C1" s="3"/>
      <c r="D1" s="3"/>
      <c r="E1" s="3"/>
      <c r="F1" s="5" t="s">
        <v>59</v>
      </c>
    </row>
    <row r="2" spans="1:15">
      <c r="A2" s="295" t="s">
        <v>465</v>
      </c>
      <c r="B2" s="295"/>
      <c r="C2" s="295"/>
      <c r="D2" s="295"/>
      <c r="E2" s="295"/>
      <c r="F2" s="295"/>
    </row>
    <row r="3" spans="1:15" ht="15.75" customHeight="1">
      <c r="A3" s="295" t="s">
        <v>0</v>
      </c>
      <c r="B3" s="295"/>
      <c r="C3" s="295"/>
      <c r="D3" s="295"/>
      <c r="E3" s="295"/>
      <c r="F3" s="295"/>
    </row>
    <row r="4" spans="1:15" ht="15">
      <c r="A4" s="295" t="s">
        <v>1</v>
      </c>
      <c r="B4" s="295"/>
      <c r="C4" s="295"/>
      <c r="D4" s="295"/>
      <c r="E4" s="295"/>
      <c r="F4" s="295"/>
    </row>
    <row r="5" spans="1:15">
      <c r="A5" s="295" t="s">
        <v>494</v>
      </c>
      <c r="B5" s="295"/>
      <c r="C5" s="295"/>
      <c r="D5" s="295"/>
      <c r="E5" s="295"/>
      <c r="F5" s="295"/>
    </row>
    <row r="6" spans="1:15">
      <c r="A6" s="301" t="s">
        <v>57</v>
      </c>
      <c r="B6" s="301"/>
      <c r="C6" s="301"/>
      <c r="D6" s="301"/>
      <c r="E6" s="301"/>
      <c r="F6" s="301"/>
    </row>
    <row r="7" spans="1:15">
      <c r="A7" s="357" t="s">
        <v>60</v>
      </c>
      <c r="B7" s="357"/>
      <c r="C7" s="8"/>
      <c r="D7" s="25"/>
      <c r="E7" s="25"/>
      <c r="F7" s="25"/>
    </row>
    <row r="8" spans="1:15" ht="21.75" customHeight="1">
      <c r="A8" s="10" t="s">
        <v>5</v>
      </c>
      <c r="B8" s="10" t="s">
        <v>6</v>
      </c>
      <c r="C8" s="12" t="s">
        <v>7</v>
      </c>
      <c r="D8" s="12" t="s">
        <v>516</v>
      </c>
      <c r="E8" s="12" t="s">
        <v>58</v>
      </c>
      <c r="F8" s="12" t="s">
        <v>24</v>
      </c>
    </row>
    <row r="9" spans="1:15">
      <c r="A9" s="139" t="s">
        <v>510</v>
      </c>
      <c r="B9" s="140" t="s">
        <v>454</v>
      </c>
      <c r="C9" s="139" t="s">
        <v>394</v>
      </c>
      <c r="D9" s="29">
        <v>0</v>
      </c>
      <c r="E9" s="185" t="s">
        <v>394</v>
      </c>
      <c r="F9" s="185" t="s">
        <v>394</v>
      </c>
    </row>
    <row r="10" spans="1:15">
      <c r="A10" s="139" t="s">
        <v>511</v>
      </c>
      <c r="B10" s="140" t="s">
        <v>512</v>
      </c>
      <c r="C10" s="139" t="s">
        <v>330</v>
      </c>
      <c r="D10" s="29">
        <v>0</v>
      </c>
      <c r="E10" s="185" t="s">
        <v>394</v>
      </c>
      <c r="F10" s="185" t="s">
        <v>394</v>
      </c>
    </row>
    <row r="11" spans="1:15">
      <c r="A11" s="139" t="s">
        <v>513</v>
      </c>
      <c r="B11" s="140" t="s">
        <v>483</v>
      </c>
      <c r="C11" s="139" t="s">
        <v>394</v>
      </c>
      <c r="D11" s="29">
        <v>0</v>
      </c>
      <c r="E11" s="185" t="s">
        <v>394</v>
      </c>
      <c r="F11" s="185" t="s">
        <v>394</v>
      </c>
    </row>
    <row r="12" spans="1:15">
      <c r="A12" s="139" t="s">
        <v>514</v>
      </c>
      <c r="B12" s="140" t="s">
        <v>515</v>
      </c>
      <c r="C12" s="139" t="s">
        <v>330</v>
      </c>
      <c r="D12" s="29">
        <v>0</v>
      </c>
      <c r="E12" s="185" t="s">
        <v>394</v>
      </c>
      <c r="F12" s="185" t="s">
        <v>394</v>
      </c>
    </row>
    <row r="13" spans="1:15">
      <c r="A13" s="139" t="s">
        <v>394</v>
      </c>
      <c r="B13" s="140" t="s">
        <v>394</v>
      </c>
      <c r="C13" s="139" t="s">
        <v>394</v>
      </c>
      <c r="D13" s="29">
        <v>0</v>
      </c>
      <c r="E13" s="185" t="s">
        <v>394</v>
      </c>
      <c r="F13" s="185" t="s">
        <v>394</v>
      </c>
    </row>
    <row r="14" spans="1:15">
      <c r="A14" s="139" t="s">
        <v>394</v>
      </c>
      <c r="B14" s="140" t="s">
        <v>394</v>
      </c>
      <c r="C14" s="139" t="s">
        <v>394</v>
      </c>
      <c r="D14" s="29">
        <v>0</v>
      </c>
      <c r="E14" s="185" t="s">
        <v>394</v>
      </c>
      <c r="F14" s="185" t="s">
        <v>394</v>
      </c>
    </row>
    <row r="15" spans="1:15">
      <c r="A15" s="14"/>
      <c r="B15" s="31" t="s">
        <v>9</v>
      </c>
      <c r="C15" s="115"/>
      <c r="D15" s="29">
        <f>SUM(D9:D14)</f>
        <v>0</v>
      </c>
      <c r="E15" s="115"/>
      <c r="F15" s="115"/>
    </row>
    <row r="16" spans="1:15">
      <c r="A16" s="34"/>
      <c r="B16" s="34"/>
      <c r="C16" s="34"/>
      <c r="D16" s="35"/>
      <c r="E16" s="35"/>
      <c r="F16" s="35"/>
      <c r="G16" s="35"/>
      <c r="H16" s="35"/>
      <c r="I16" s="35"/>
      <c r="J16" s="26"/>
      <c r="K16" s="143"/>
      <c r="L16" s="143"/>
      <c r="M16" s="144"/>
      <c r="N16" s="145"/>
      <c r="O16" s="145"/>
    </row>
    <row r="17" spans="1:15" ht="14.25" customHeight="1">
      <c r="A17" s="184"/>
      <c r="C17" s="180"/>
      <c r="D17" s="180"/>
      <c r="E17" s="35"/>
      <c r="F17" s="35"/>
      <c r="G17" s="35"/>
      <c r="H17" s="35"/>
      <c r="I17" s="35"/>
      <c r="J17" s="26"/>
      <c r="K17" s="143"/>
      <c r="L17" s="143"/>
      <c r="M17" s="144"/>
      <c r="N17" s="145"/>
      <c r="O17" s="145"/>
    </row>
    <row r="18" spans="1:15" ht="32.25" customHeight="1">
      <c r="A18" s="329"/>
      <c r="B18" s="329"/>
      <c r="C18" s="329"/>
      <c r="D18" s="329"/>
      <c r="E18" s="329"/>
      <c r="F18" s="329"/>
      <c r="G18" s="180"/>
      <c r="H18" s="35"/>
      <c r="I18" s="35"/>
      <c r="J18" s="26"/>
      <c r="K18" s="143"/>
      <c r="L18" s="143"/>
      <c r="M18" s="144"/>
      <c r="N18" s="145"/>
      <c r="O18" s="145"/>
    </row>
    <row r="19" spans="1:15">
      <c r="A19" s="35"/>
      <c r="B19" s="35"/>
      <c r="C19" s="35"/>
      <c r="D19" s="35"/>
      <c r="E19" s="35"/>
      <c r="F19" s="35"/>
      <c r="G19" s="35"/>
      <c r="H19" s="35"/>
      <c r="I19" s="35"/>
      <c r="J19" s="26"/>
      <c r="K19" s="143"/>
      <c r="L19" s="143"/>
      <c r="M19" s="144"/>
      <c r="N19" s="145"/>
      <c r="O19" s="145"/>
    </row>
    <row r="20" spans="1:15">
      <c r="A20" s="35"/>
      <c r="B20" s="35"/>
      <c r="C20" s="35"/>
      <c r="D20" s="35"/>
      <c r="E20" s="35"/>
      <c r="F20" s="35"/>
      <c r="G20" s="35"/>
      <c r="H20" s="35"/>
      <c r="I20" s="35"/>
      <c r="J20" s="26"/>
      <c r="K20" s="143"/>
      <c r="L20" s="143"/>
      <c r="M20" s="144"/>
      <c r="N20" s="145"/>
      <c r="O20" s="145"/>
    </row>
    <row r="21" spans="1:15">
      <c r="A21" s="35"/>
      <c r="B21" s="35"/>
      <c r="C21" s="35"/>
      <c r="D21" s="35"/>
      <c r="E21" s="35"/>
      <c r="F21" s="35"/>
      <c r="G21" s="35"/>
      <c r="H21" s="35"/>
      <c r="I21" s="35"/>
      <c r="J21" s="26"/>
      <c r="K21" s="143"/>
      <c r="L21" s="143"/>
      <c r="M21" s="144"/>
      <c r="N21" s="145"/>
      <c r="O21" s="145"/>
    </row>
    <row r="22" spans="1:15">
      <c r="A22" s="35"/>
      <c r="B22" s="35"/>
      <c r="C22" s="35"/>
      <c r="D22" s="35"/>
      <c r="E22" s="35"/>
      <c r="F22" s="35"/>
      <c r="G22" s="35"/>
      <c r="H22" s="35"/>
      <c r="I22" s="35"/>
      <c r="J22" s="26"/>
      <c r="K22" s="143"/>
      <c r="L22" s="143"/>
      <c r="M22" s="144"/>
      <c r="N22" s="145"/>
      <c r="O22" s="145"/>
    </row>
    <row r="23" spans="1:15">
      <c r="A23" s="35"/>
      <c r="B23" s="35"/>
      <c r="C23" s="35"/>
      <c r="D23" s="35"/>
      <c r="E23" s="35"/>
      <c r="F23" s="35"/>
      <c r="G23" s="35"/>
      <c r="H23" s="35"/>
      <c r="I23" s="35"/>
      <c r="J23" s="26"/>
      <c r="K23" s="143"/>
      <c r="L23" s="143"/>
      <c r="M23" s="144"/>
      <c r="N23" s="145"/>
      <c r="O23" s="145"/>
    </row>
    <row r="24" spans="1:15">
      <c r="A24" s="35"/>
      <c r="B24" s="35"/>
      <c r="C24" s="35"/>
      <c r="D24" s="35"/>
      <c r="E24" s="35"/>
      <c r="F24" s="35"/>
      <c r="G24" s="35"/>
      <c r="H24" s="35"/>
      <c r="I24" s="35"/>
      <c r="J24" s="26"/>
      <c r="K24" s="143"/>
      <c r="L24" s="143"/>
      <c r="M24" s="144"/>
      <c r="N24" s="145"/>
      <c r="O24" s="145"/>
    </row>
    <row r="25" spans="1:15">
      <c r="A25" s="35"/>
      <c r="B25" s="35"/>
      <c r="C25" s="35"/>
      <c r="D25" s="35"/>
      <c r="E25" s="35"/>
      <c r="F25" s="35"/>
      <c r="G25" s="35"/>
      <c r="H25" s="35"/>
      <c r="I25" s="35"/>
      <c r="J25" s="26"/>
      <c r="K25" s="143"/>
      <c r="L25" s="143"/>
      <c r="M25" s="144"/>
      <c r="N25" s="145"/>
      <c r="O25" s="145"/>
    </row>
    <row r="26" spans="1:15">
      <c r="A26" s="35"/>
      <c r="B26" s="35"/>
      <c r="C26" s="35"/>
      <c r="D26" s="35"/>
      <c r="E26" s="35"/>
      <c r="F26" s="35"/>
      <c r="G26" s="35"/>
      <c r="H26" s="35"/>
      <c r="I26" s="35"/>
      <c r="J26" s="26"/>
      <c r="K26" s="143"/>
      <c r="L26" s="143"/>
      <c r="M26" s="144"/>
      <c r="N26" s="145"/>
      <c r="O26" s="145"/>
    </row>
    <row r="27" spans="1:15">
      <c r="A27" s="35"/>
      <c r="B27" s="35"/>
      <c r="C27" s="35"/>
      <c r="D27" s="35"/>
      <c r="E27" s="35"/>
      <c r="F27" s="35"/>
      <c r="G27" s="35"/>
      <c r="H27" s="35"/>
      <c r="I27" s="35"/>
      <c r="J27" s="26"/>
      <c r="K27" s="143"/>
      <c r="L27" s="143"/>
      <c r="M27" s="144"/>
      <c r="N27" s="145"/>
      <c r="O27" s="145"/>
    </row>
    <row r="28" spans="1:15">
      <c r="A28" s="3"/>
      <c r="B28" s="23"/>
      <c r="C28" s="23"/>
      <c r="D28" s="13"/>
      <c r="E28" s="24"/>
      <c r="F28" s="24"/>
    </row>
    <row r="29" spans="1:15">
      <c r="A29" s="3"/>
      <c r="B29" s="23"/>
      <c r="C29" s="23"/>
      <c r="D29" s="13"/>
      <c r="E29" s="24"/>
      <c r="F29" s="24"/>
    </row>
    <row r="30" spans="1:15">
      <c r="A30" s="3"/>
      <c r="B30" s="23"/>
      <c r="C30" s="23"/>
      <c r="D30" s="13"/>
      <c r="E30" s="24"/>
      <c r="F30" s="24"/>
    </row>
    <row r="31" spans="1:15">
      <c r="A31" s="3"/>
      <c r="B31" s="23"/>
      <c r="C31" s="23"/>
      <c r="D31" s="13"/>
      <c r="E31" s="24"/>
      <c r="F31" s="24"/>
    </row>
    <row r="32" spans="1:15">
      <c r="A32" s="3"/>
      <c r="B32" s="23"/>
      <c r="C32" s="23"/>
      <c r="D32" s="13"/>
      <c r="E32" s="24"/>
      <c r="F32" s="24"/>
    </row>
    <row r="33" spans="1:6">
      <c r="A33" s="3"/>
      <c r="B33" s="23"/>
      <c r="C33" s="23"/>
      <c r="D33" s="13"/>
      <c r="E33" s="24"/>
      <c r="F33" s="24"/>
    </row>
    <row r="34" spans="1:6">
      <c r="A34" s="3"/>
      <c r="B34" s="128"/>
      <c r="C34" s="128"/>
      <c r="D34" s="129"/>
      <c r="E34" s="130"/>
      <c r="F34" s="130"/>
    </row>
    <row r="35" spans="1:6">
      <c r="A35" s="37"/>
      <c r="B35" s="119"/>
      <c r="C35" s="119"/>
      <c r="D35" s="119"/>
      <c r="E35" s="119"/>
      <c r="F35" s="119"/>
    </row>
    <row r="36" spans="1:6" ht="12.2" customHeight="1">
      <c r="A36" s="322" t="s">
        <v>28</v>
      </c>
      <c r="B36" s="323"/>
      <c r="C36" s="323"/>
      <c r="D36" s="323"/>
      <c r="E36" s="323"/>
      <c r="F36" s="324"/>
    </row>
    <row r="37" spans="1:6" ht="12.2" customHeight="1">
      <c r="A37" s="306" t="s">
        <v>359</v>
      </c>
      <c r="B37" s="307"/>
      <c r="C37" s="307"/>
      <c r="D37" s="307"/>
      <c r="E37" s="307"/>
      <c r="F37" s="337"/>
    </row>
    <row r="38" spans="1:6" ht="12.2" customHeight="1">
      <c r="A38" s="306" t="s">
        <v>360</v>
      </c>
      <c r="B38" s="307"/>
      <c r="C38" s="307"/>
      <c r="D38" s="307"/>
      <c r="E38" s="307"/>
      <c r="F38" s="337"/>
    </row>
    <row r="39" spans="1:6" ht="12.2" customHeight="1">
      <c r="A39" s="325" t="s">
        <v>383</v>
      </c>
      <c r="B39" s="326"/>
      <c r="C39" s="326"/>
      <c r="D39" s="326"/>
      <c r="E39" s="326"/>
      <c r="F39" s="327"/>
    </row>
    <row r="40" spans="1:6" ht="12.2" customHeight="1">
      <c r="A40" s="306" t="s">
        <v>380</v>
      </c>
      <c r="B40" s="307"/>
      <c r="C40" s="307"/>
      <c r="D40" s="307"/>
      <c r="E40" s="307"/>
      <c r="F40" s="337"/>
    </row>
    <row r="41" spans="1:6" ht="12.2" customHeight="1">
      <c r="A41" s="330" t="s">
        <v>381</v>
      </c>
      <c r="B41" s="331"/>
      <c r="C41" s="331"/>
      <c r="D41" s="331"/>
      <c r="E41" s="331"/>
      <c r="F41" s="332"/>
    </row>
    <row r="42" spans="1:6" ht="12.2" customHeight="1">
      <c r="A42" s="310" t="s">
        <v>382</v>
      </c>
      <c r="B42" s="311"/>
      <c r="C42" s="311"/>
      <c r="D42" s="311"/>
      <c r="E42" s="311"/>
      <c r="F42" s="380"/>
    </row>
  </sheetData>
  <protectedRanges>
    <protectedRange sqref="B28:E34 B15:E15 K16:N27 D9:D14" name="Rango1_1"/>
    <protectedRange sqref="B9:B14 E9:F14" name="Rango1_1_1"/>
  </protectedRanges>
  <mergeCells count="14">
    <mergeCell ref="A42:F42"/>
    <mergeCell ref="A2:F2"/>
    <mergeCell ref="A3:F3"/>
    <mergeCell ref="A4:F4"/>
    <mergeCell ref="A6:F6"/>
    <mergeCell ref="A7:B7"/>
    <mergeCell ref="A36:F36"/>
    <mergeCell ref="A37:F37"/>
    <mergeCell ref="A38:F38"/>
    <mergeCell ref="A39:F39"/>
    <mergeCell ref="A40:F40"/>
    <mergeCell ref="A41:F41"/>
    <mergeCell ref="A5:F5"/>
    <mergeCell ref="A18:F18"/>
  </mergeCells>
  <printOptions horizontalCentered="1"/>
  <pageMargins left="0.59055118110236227" right="0.59055118110236227" top="0.98425196850393704" bottom="0.59055118110236227" header="0.31496062992125984" footer="0.31496062992125984"/>
  <pageSetup scale="80" orientation="landscape" r:id="rId1"/>
  <headerFooter>
    <oddFooter>&amp;CPág. 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22</vt:i4>
      </vt:variant>
    </vt:vector>
  </HeadingPairs>
  <TitlesOfParts>
    <vt:vector size="38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  <vt:lpstr>'IC-10'!Área_de_impresión</vt:lpstr>
      <vt:lpstr>'IC-11'!Área_de_impresión</vt:lpstr>
      <vt:lpstr>'IC-12'!Área_de_impresión</vt:lpstr>
      <vt:lpstr>'IC-13'!Área_de_impresión</vt:lpstr>
      <vt:lpstr>'IC-14'!Área_de_impresión</vt:lpstr>
      <vt:lpstr>'IC-15'!Área_de_impresión</vt:lpstr>
      <vt:lpstr>'IC-16'!Área_de_impresión</vt:lpstr>
      <vt:lpstr>'IC-17'!Área_de_impresión</vt:lpstr>
      <vt:lpstr>'IC-18'!Área_de_impresión</vt:lpstr>
      <vt:lpstr>'IC-19'!Área_de_impresión</vt:lpstr>
      <vt:lpstr>'IC-20'!Área_de_impresión</vt:lpstr>
      <vt:lpstr>'IC-21'!Área_de_impresión</vt:lpstr>
      <vt:lpstr>'IC-22'!Área_de_impresión</vt:lpstr>
      <vt:lpstr>'IC-23'!Área_de_impresión</vt:lpstr>
      <vt:lpstr>'IC-8'!Área_de_impresión</vt:lpstr>
      <vt:lpstr>'IC-9'!Área_de_impresión</vt:lpstr>
      <vt:lpstr>'IC-12'!Títulos_a_imprimir</vt:lpstr>
      <vt:lpstr>'IC-15'!Títulos_a_imprimir</vt:lpstr>
      <vt:lpstr>'IC-17'!Títulos_a_imprimir</vt:lpstr>
      <vt:lpstr>'IC-19'!Títulos_a_imprimir</vt:lpstr>
      <vt:lpstr>'IC-21'!Títulos_a_imprimir</vt:lpstr>
      <vt:lpstr>'IC-22'!Títulos_a_imprimir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2026-04-21T17:06:34Z</cp:lastPrinted>
  <dcterms:created xsi:type="dcterms:W3CDTF">2019-07-23T15:32:22Z</dcterms:created>
  <dcterms:modified xsi:type="dcterms:W3CDTF">2026-04-21T17:06:36Z</dcterms:modified>
</cp:coreProperties>
</file>